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rjrxsbbxsg7ltirducoakv5fb-my.sharepoint.com/personal/juanherrera_nodointeractivo_com/Documents/ImagesNodo/"/>
    </mc:Choice>
  </mc:AlternateContent>
  <xr:revisionPtr revIDLastSave="0" documentId="13_ncr:4000b_{8F7654BF-873C-4738-B062-C6AB47CDDB84}" xr6:coauthVersionLast="47" xr6:coauthVersionMax="47" xr10:uidLastSave="{00000000-0000-0000-0000-000000000000}"/>
  <bookViews>
    <workbookView xWindow="-103" yWindow="-103" windowWidth="33120" windowHeight="18000" firstSheet="1" activeTab="1"/>
  </bookViews>
  <sheets>
    <sheet name="ChartDataSheet_" sheetId="3" state="hidden" r:id="rId1"/>
    <sheet name="CP-Defectos por Unida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D34" i="1"/>
  <c r="D35" i="1" s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7" i="1"/>
  <c r="C33" i="1"/>
  <c r="D33" i="1"/>
  <c r="G20" i="1" s="1"/>
  <c r="I7" i="1"/>
  <c r="H14" i="1"/>
  <c r="H15" i="1"/>
  <c r="H18" i="1"/>
  <c r="H22" i="1"/>
  <c r="H23" i="1"/>
  <c r="H26" i="1"/>
  <c r="H30" i="1"/>
  <c r="H31" i="1"/>
  <c r="H32" i="1"/>
  <c r="F8" i="1"/>
  <c r="F12" i="1"/>
  <c r="F13" i="1"/>
  <c r="F14" i="1"/>
  <c r="F16" i="1"/>
  <c r="F20" i="1"/>
  <c r="F21" i="1"/>
  <c r="F22" i="1"/>
  <c r="F24" i="1"/>
  <c r="F28" i="1"/>
  <c r="F29" i="1"/>
  <c r="F30" i="1"/>
  <c r="F32" i="1"/>
  <c r="G26" i="1"/>
  <c r="H24" i="1" l="1"/>
  <c r="H16" i="1"/>
  <c r="H8" i="1"/>
  <c r="F27" i="1"/>
  <c r="H13" i="1"/>
  <c r="G10" i="1"/>
  <c r="F26" i="1"/>
  <c r="F18" i="1"/>
  <c r="F10" i="1"/>
  <c r="H28" i="1"/>
  <c r="H20" i="1"/>
  <c r="H12" i="1"/>
  <c r="G18" i="1"/>
  <c r="F19" i="1"/>
  <c r="F11" i="1"/>
  <c r="H29" i="1"/>
  <c r="H21" i="1"/>
  <c r="F7" i="1"/>
  <c r="F25" i="1"/>
  <c r="F17" i="1"/>
  <c r="F9" i="1"/>
  <c r="H27" i="1"/>
  <c r="H19" i="1"/>
  <c r="H11" i="1"/>
  <c r="H10" i="1"/>
  <c r="F31" i="1"/>
  <c r="F23" i="1"/>
  <c r="F15" i="1"/>
  <c r="H7" i="1"/>
  <c r="H25" i="1"/>
  <c r="H17" i="1"/>
  <c r="H9" i="1"/>
  <c r="G22" i="1"/>
  <c r="G28" i="1"/>
  <c r="G12" i="1"/>
  <c r="G27" i="1"/>
  <c r="G19" i="1"/>
  <c r="G11" i="1"/>
  <c r="G7" i="1"/>
  <c r="G9" i="1"/>
  <c r="G31" i="1"/>
  <c r="G23" i="1"/>
  <c r="G15" i="1"/>
  <c r="G25" i="1"/>
  <c r="G24" i="1"/>
  <c r="G14" i="1"/>
  <c r="G29" i="1"/>
  <c r="G21" i="1"/>
  <c r="G13" i="1"/>
  <c r="G17" i="1"/>
  <c r="G32" i="1"/>
  <c r="G16" i="1"/>
  <c r="G8" i="1"/>
  <c r="G30" i="1"/>
</calcChain>
</file>

<file path=xl/sharedStrings.xml><?xml version="1.0" encoding="utf-8"?>
<sst xmlns="http://schemas.openxmlformats.org/spreadsheetml/2006/main" count="30" uniqueCount="27">
  <si>
    <t>JUAN PABLO HERRERA SIERRA</t>
  </si>
  <si>
    <t>http://www.nodointeractivo.com/</t>
  </si>
  <si>
    <t>juanherrera@nodointeractivo.com</t>
  </si>
  <si>
    <t>CAPACIDAD PROCESOS - DEFECTO POR UNIDAD</t>
  </si>
  <si>
    <t>Lote</t>
  </si>
  <si>
    <t>Muestra</t>
  </si>
  <si>
    <t>Defectos</t>
  </si>
  <si>
    <t>LEI</t>
  </si>
  <si>
    <t>LC</t>
  </si>
  <si>
    <t>LES</t>
  </si>
  <si>
    <t>Media:</t>
  </si>
  <si>
    <t>Fracción</t>
  </si>
  <si>
    <t>This worksheet contains values required for NodoStat charts.</t>
  </si>
  <si>
    <t>Proportions Plot data  8/7/2011 20:47.58.000</t>
  </si>
  <si>
    <t>Poisson</t>
  </si>
  <si>
    <t>Binomial</t>
  </si>
  <si>
    <t>Distribución</t>
  </si>
  <si>
    <t>K</t>
  </si>
  <si>
    <t>P</t>
  </si>
  <si>
    <t>Defects Plot data8/7/2011 21:47.25.000</t>
  </si>
  <si>
    <t>Defects Plot data8/7/2011 21:47.47.000</t>
  </si>
  <si>
    <t>Defects Plot data8/7/2011 21:48.06.000</t>
  </si>
  <si>
    <t>Proportions Plot data  8/7/2011 21:50.08.000</t>
  </si>
  <si>
    <t>Varianza:</t>
  </si>
  <si>
    <t>Defects Plot data8/7/2011 22:34.21.000</t>
  </si>
  <si>
    <t>Defects Plot data8/7/2011 22:34.36.000</t>
  </si>
  <si>
    <t>Proportions Plot data  8/7/2011 22:35.06.000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</si>
</sst>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.00000"/>
    <numFmt numFmtId="169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51"/>
      <name val="Arial"/>
      <family val="2"/>
    </font>
    <font>
      <u/>
      <sz val="10"/>
      <color indexed="51"/>
      <name val="Arial"/>
      <family val="2"/>
    </font>
    <font>
      <b/>
      <sz val="24"/>
      <color indexed="5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1"/>
      <color indexed="5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/>
      <top style="thin">
        <color indexed="51"/>
      </top>
      <bottom/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21">
    <xf numFmtId="0" fontId="0" fillId="0" borderId="0" xfId="0"/>
    <xf numFmtId="0" fontId="0" fillId="4" borderId="0" xfId="0" applyFill="1" applyProtection="1"/>
    <xf numFmtId="0" fontId="7" fillId="3" borderId="1" xfId="3" applyFont="1" applyFill="1" applyBorder="1" applyAlignment="1" applyProtection="1">
      <alignment horizontal="center"/>
    </xf>
    <xf numFmtId="168" fontId="7" fillId="5" borderId="0" xfId="3" applyNumberFormat="1" applyFont="1" applyFill="1" applyBorder="1" applyAlignment="1" applyProtection="1">
      <alignment horizontal="center"/>
    </xf>
    <xf numFmtId="0" fontId="7" fillId="3" borderId="2" xfId="3" applyFont="1" applyFill="1" applyBorder="1" applyAlignment="1" applyProtection="1">
      <alignment horizontal="center"/>
    </xf>
    <xf numFmtId="0" fontId="7" fillId="5" borderId="0" xfId="3" applyFont="1" applyFill="1" applyBorder="1" applyAlignment="1" applyProtection="1">
      <alignment horizontal="center"/>
    </xf>
    <xf numFmtId="2" fontId="5" fillId="3" borderId="1" xfId="3" applyNumberFormat="1" applyFont="1" applyFill="1" applyBorder="1" applyAlignment="1" applyProtection="1">
      <alignment horizontal="center"/>
    </xf>
    <xf numFmtId="2" fontId="5" fillId="3" borderId="0" xfId="3" applyNumberFormat="1" applyFont="1" applyFill="1" applyBorder="1" applyAlignment="1" applyProtection="1">
      <alignment horizontal="center"/>
    </xf>
    <xf numFmtId="2" fontId="5" fillId="3" borderId="2" xfId="3" applyNumberFormat="1" applyFont="1" applyFill="1" applyBorder="1" applyAlignment="1" applyProtection="1">
      <alignment horizontal="center"/>
    </xf>
    <xf numFmtId="169" fontId="7" fillId="3" borderId="1" xfId="3" applyNumberFormat="1" applyFont="1" applyFill="1" applyBorder="1" applyAlignment="1" applyProtection="1">
      <alignment horizontal="center"/>
    </xf>
    <xf numFmtId="0" fontId="8" fillId="2" borderId="0" xfId="2" applyFont="1" applyFill="1" applyBorder="1" applyAlignment="1" applyProtection="1">
      <alignment horizontal="center"/>
    </xf>
    <xf numFmtId="0" fontId="0" fillId="6" borderId="2" xfId="0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center"/>
    </xf>
    <xf numFmtId="0" fontId="4" fillId="2" borderId="3" xfId="2" applyFont="1" applyFill="1" applyBorder="1" applyAlignment="1" applyProtection="1">
      <alignment horizontal="center"/>
    </xf>
    <xf numFmtId="0" fontId="4" fillId="2" borderId="4" xfId="2" applyFont="1" applyFill="1" applyBorder="1" applyAlignment="1" applyProtection="1">
      <alignment horizontal="center"/>
    </xf>
    <xf numFmtId="0" fontId="4" fillId="2" borderId="5" xfId="2" applyFont="1" applyFill="1" applyBorder="1" applyAlignment="1" applyProtection="1">
      <alignment horizontal="center"/>
    </xf>
    <xf numFmtId="0" fontId="4" fillId="2" borderId="6" xfId="2" applyFont="1" applyFill="1" applyBorder="1" applyAlignment="1" applyProtection="1">
      <alignment horizontal="center"/>
    </xf>
    <xf numFmtId="0" fontId="7" fillId="3" borderId="7" xfId="3" applyFont="1" applyFill="1" applyBorder="1" applyAlignment="1" applyProtection="1">
      <alignment horizontal="center"/>
    </xf>
    <xf numFmtId="0" fontId="7" fillId="3" borderId="8" xfId="3" applyFont="1" applyFill="1" applyBorder="1" applyAlignment="1" applyProtection="1">
      <alignment horizontal="center"/>
    </xf>
    <xf numFmtId="0" fontId="7" fillId="3" borderId="9" xfId="3" applyFont="1" applyFill="1" applyBorder="1" applyAlignment="1" applyProtection="1">
      <alignment horizontal="center"/>
    </xf>
  </cellXfs>
  <cellStyles count="4">
    <cellStyle name="Hyperlink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="1" i="0" baseline="0">
                <a:effectLst/>
              </a:rPr>
              <a:t>u Chart for Defectos </a:t>
            </a:r>
            <a:endParaRPr lang="en-US" sz="14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5875">
              <a:solidFill>
                <a:srgbClr val="002060"/>
              </a:solidFill>
            </a:ln>
          </c:spPr>
          <c:marker>
            <c:symbol val="diamond"/>
            <c:size val="4"/>
            <c:spPr>
              <a:solidFill>
                <a:schemeClr val="tx1"/>
              </a:solidFill>
            </c:spPr>
          </c:marker>
          <c:val>
            <c:numRef>
              <c:f>'CP-Defectos por Unidad'!$E$7:$E$32</c:f>
              <c:numCache>
                <c:formatCode>0.00</c:formatCode>
                <c:ptCount val="26"/>
                <c:pt idx="0">
                  <c:v>0.21</c:v>
                </c:pt>
                <c:pt idx="1">
                  <c:v>0.24</c:v>
                </c:pt>
                <c:pt idx="2">
                  <c:v>0.16</c:v>
                </c:pt>
                <c:pt idx="3">
                  <c:v>0.12</c:v>
                </c:pt>
                <c:pt idx="4">
                  <c:v>0.15</c:v>
                </c:pt>
                <c:pt idx="5">
                  <c:v>0.05</c:v>
                </c:pt>
                <c:pt idx="6">
                  <c:v>0.28000000000000003</c:v>
                </c:pt>
                <c:pt idx="7">
                  <c:v>0.2</c:v>
                </c:pt>
                <c:pt idx="8">
                  <c:v>0.31</c:v>
                </c:pt>
                <c:pt idx="9">
                  <c:v>0.25</c:v>
                </c:pt>
                <c:pt idx="10">
                  <c:v>0.2</c:v>
                </c:pt>
                <c:pt idx="11">
                  <c:v>0.24</c:v>
                </c:pt>
                <c:pt idx="12">
                  <c:v>0.16</c:v>
                </c:pt>
                <c:pt idx="13">
                  <c:v>0.19</c:v>
                </c:pt>
                <c:pt idx="14">
                  <c:v>0.1</c:v>
                </c:pt>
                <c:pt idx="15">
                  <c:v>0.17</c:v>
                </c:pt>
                <c:pt idx="16">
                  <c:v>0.13</c:v>
                </c:pt>
                <c:pt idx="17">
                  <c:v>0.22</c:v>
                </c:pt>
                <c:pt idx="18">
                  <c:v>0.18</c:v>
                </c:pt>
                <c:pt idx="19">
                  <c:v>0.39</c:v>
                </c:pt>
                <c:pt idx="20">
                  <c:v>0.3</c:v>
                </c:pt>
                <c:pt idx="21">
                  <c:v>0.24</c:v>
                </c:pt>
                <c:pt idx="22">
                  <c:v>0.16</c:v>
                </c:pt>
                <c:pt idx="23">
                  <c:v>0.19</c:v>
                </c:pt>
                <c:pt idx="24">
                  <c:v>0.17</c:v>
                </c:pt>
                <c:pt idx="25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6-4D61-97C3-C22BD378C721}"/>
            </c:ext>
          </c:extLst>
        </c:ser>
        <c:ser>
          <c:idx val="1"/>
          <c:order val="1"/>
          <c:tx>
            <c:v>LEI</c:v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'CP-Defectos por Unidad'!$F$7:$F$32</c:f>
              <c:numCache>
                <c:formatCode>0.00</c:formatCode>
                <c:ptCount val="26"/>
                <c:pt idx="0">
                  <c:v>6.4814471671659157E-2</c:v>
                </c:pt>
                <c:pt idx="1">
                  <c:v>6.4814471671659157E-2</c:v>
                </c:pt>
                <c:pt idx="2">
                  <c:v>6.4814471671659157E-2</c:v>
                </c:pt>
                <c:pt idx="3">
                  <c:v>6.4814471671659157E-2</c:v>
                </c:pt>
                <c:pt idx="4">
                  <c:v>6.4814471671659157E-2</c:v>
                </c:pt>
                <c:pt idx="5">
                  <c:v>6.4814471671659157E-2</c:v>
                </c:pt>
                <c:pt idx="6">
                  <c:v>6.4814471671659157E-2</c:v>
                </c:pt>
                <c:pt idx="7">
                  <c:v>6.4814471671659157E-2</c:v>
                </c:pt>
                <c:pt idx="8">
                  <c:v>6.4814471671659157E-2</c:v>
                </c:pt>
                <c:pt idx="9">
                  <c:v>6.4814471671659157E-2</c:v>
                </c:pt>
                <c:pt idx="10">
                  <c:v>6.4814471671659157E-2</c:v>
                </c:pt>
                <c:pt idx="11">
                  <c:v>6.4814471671659157E-2</c:v>
                </c:pt>
                <c:pt idx="12">
                  <c:v>6.4814471671659157E-2</c:v>
                </c:pt>
                <c:pt idx="13">
                  <c:v>6.4814471671659157E-2</c:v>
                </c:pt>
                <c:pt idx="14">
                  <c:v>6.4814471671659157E-2</c:v>
                </c:pt>
                <c:pt idx="15">
                  <c:v>6.4814471671659157E-2</c:v>
                </c:pt>
                <c:pt idx="16">
                  <c:v>6.4814471671659157E-2</c:v>
                </c:pt>
                <c:pt idx="17">
                  <c:v>6.4814471671659157E-2</c:v>
                </c:pt>
                <c:pt idx="18">
                  <c:v>6.4814471671659157E-2</c:v>
                </c:pt>
                <c:pt idx="19">
                  <c:v>6.4814471671659157E-2</c:v>
                </c:pt>
                <c:pt idx="20">
                  <c:v>6.4814471671659157E-2</c:v>
                </c:pt>
                <c:pt idx="21">
                  <c:v>6.4814471671659157E-2</c:v>
                </c:pt>
                <c:pt idx="22">
                  <c:v>6.4814471671659157E-2</c:v>
                </c:pt>
                <c:pt idx="23">
                  <c:v>6.4814471671659157E-2</c:v>
                </c:pt>
                <c:pt idx="24">
                  <c:v>6.4814471671659157E-2</c:v>
                </c:pt>
                <c:pt idx="25">
                  <c:v>6.4814471671659157E-2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56-4D61-97C3-C22BD378C721}"/>
            </c:ext>
          </c:extLst>
        </c:ser>
        <c:ser>
          <c:idx val="2"/>
          <c:order val="2"/>
          <c:tx>
            <c:v>LC</c:v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'CP-Defectos por Unidad'!$G$7:$G$32</c:f>
              <c:numCache>
                <c:formatCode>0.00</c:formatCode>
                <c:ptCount val="26"/>
                <c:pt idx="0">
                  <c:v>0.19846153846153847</c:v>
                </c:pt>
                <c:pt idx="1">
                  <c:v>0.19846153846153847</c:v>
                </c:pt>
                <c:pt idx="2">
                  <c:v>0.19846153846153847</c:v>
                </c:pt>
                <c:pt idx="3">
                  <c:v>0.19846153846153847</c:v>
                </c:pt>
                <c:pt idx="4">
                  <c:v>0.19846153846153847</c:v>
                </c:pt>
                <c:pt idx="5">
                  <c:v>0.19846153846153847</c:v>
                </c:pt>
                <c:pt idx="6">
                  <c:v>0.19846153846153847</c:v>
                </c:pt>
                <c:pt idx="7">
                  <c:v>0.19846153846153847</c:v>
                </c:pt>
                <c:pt idx="8">
                  <c:v>0.19846153846153847</c:v>
                </c:pt>
                <c:pt idx="9">
                  <c:v>0.19846153846153847</c:v>
                </c:pt>
                <c:pt idx="10">
                  <c:v>0.19846153846153847</c:v>
                </c:pt>
                <c:pt idx="11">
                  <c:v>0.19846153846153847</c:v>
                </c:pt>
                <c:pt idx="12">
                  <c:v>0.19846153846153847</c:v>
                </c:pt>
                <c:pt idx="13">
                  <c:v>0.19846153846153847</c:v>
                </c:pt>
                <c:pt idx="14">
                  <c:v>0.19846153846153847</c:v>
                </c:pt>
                <c:pt idx="15">
                  <c:v>0.19846153846153847</c:v>
                </c:pt>
                <c:pt idx="16">
                  <c:v>0.19846153846153847</c:v>
                </c:pt>
                <c:pt idx="17">
                  <c:v>0.19846153846153847</c:v>
                </c:pt>
                <c:pt idx="18">
                  <c:v>0.19846153846153847</c:v>
                </c:pt>
                <c:pt idx="19">
                  <c:v>0.19846153846153847</c:v>
                </c:pt>
                <c:pt idx="20">
                  <c:v>0.19846153846153847</c:v>
                </c:pt>
                <c:pt idx="21">
                  <c:v>0.19846153846153847</c:v>
                </c:pt>
                <c:pt idx="22">
                  <c:v>0.19846153846153847</c:v>
                </c:pt>
                <c:pt idx="23">
                  <c:v>0.19846153846153847</c:v>
                </c:pt>
                <c:pt idx="24">
                  <c:v>0.19846153846153847</c:v>
                </c:pt>
                <c:pt idx="25">
                  <c:v>0.19846153846153847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56-4D61-97C3-C22BD378C721}"/>
            </c:ext>
          </c:extLst>
        </c:ser>
        <c:ser>
          <c:idx val="3"/>
          <c:order val="3"/>
          <c:tx>
            <c:v>LES</c:v>
          </c:tx>
          <c:spPr>
            <a:ln w="15875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'CP-Defectos por Unidad'!$H$7:$H$32</c:f>
              <c:numCache>
                <c:formatCode>0.00</c:formatCode>
                <c:ptCount val="26"/>
                <c:pt idx="0">
                  <c:v>0.33210860525141778</c:v>
                </c:pt>
                <c:pt idx="1">
                  <c:v>0.33210860525141778</c:v>
                </c:pt>
                <c:pt idx="2">
                  <c:v>0.33210860525141778</c:v>
                </c:pt>
                <c:pt idx="3">
                  <c:v>0.33210860525141778</c:v>
                </c:pt>
                <c:pt idx="4">
                  <c:v>0.33210860525141778</c:v>
                </c:pt>
                <c:pt idx="5">
                  <c:v>0.33210860525141778</c:v>
                </c:pt>
                <c:pt idx="6">
                  <c:v>0.33210860525141778</c:v>
                </c:pt>
                <c:pt idx="7">
                  <c:v>0.33210860525141778</c:v>
                </c:pt>
                <c:pt idx="8">
                  <c:v>0.33210860525141778</c:v>
                </c:pt>
                <c:pt idx="9">
                  <c:v>0.33210860525141778</c:v>
                </c:pt>
                <c:pt idx="10">
                  <c:v>0.33210860525141778</c:v>
                </c:pt>
                <c:pt idx="11">
                  <c:v>0.33210860525141778</c:v>
                </c:pt>
                <c:pt idx="12">
                  <c:v>0.33210860525141778</c:v>
                </c:pt>
                <c:pt idx="13">
                  <c:v>0.33210860525141778</c:v>
                </c:pt>
                <c:pt idx="14">
                  <c:v>0.33210860525141778</c:v>
                </c:pt>
                <c:pt idx="15">
                  <c:v>0.33210860525141778</c:v>
                </c:pt>
                <c:pt idx="16">
                  <c:v>0.33210860525141778</c:v>
                </c:pt>
                <c:pt idx="17">
                  <c:v>0.33210860525141778</c:v>
                </c:pt>
                <c:pt idx="18">
                  <c:v>0.33210860525141778</c:v>
                </c:pt>
                <c:pt idx="19">
                  <c:v>0.33210860525141778</c:v>
                </c:pt>
                <c:pt idx="20">
                  <c:v>0.33210860525141778</c:v>
                </c:pt>
                <c:pt idx="21">
                  <c:v>0.33210860525141778</c:v>
                </c:pt>
                <c:pt idx="22">
                  <c:v>0.33210860525141778</c:v>
                </c:pt>
                <c:pt idx="23">
                  <c:v>0.33210860525141778</c:v>
                </c:pt>
                <c:pt idx="24">
                  <c:v>0.33210860525141778</c:v>
                </c:pt>
                <c:pt idx="25">
                  <c:v>0.33210860525141778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56-4D61-97C3-C22BD378C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158832"/>
        <c:axId val="1"/>
      </c:lineChart>
      <c:catAx>
        <c:axId val="2140158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en-US" sz="1000" b="1" i="0" baseline="0">
                    <a:effectLst/>
                  </a:rPr>
                  <a:t>defects per unit</a:t>
                </a:r>
                <a:endParaRPr lang="en-US" sz="1000">
                  <a:effectLst/>
                </a:endParaRP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140158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130629</xdr:colOff>
      <xdr:row>8</xdr:row>
      <xdr:rowOff>119743</xdr:rowOff>
    </xdr:from>
    <xdr:to>
      <xdr:col>16</xdr:col>
      <xdr:colOff>272143</xdr:colOff>
      <xdr:row>23</xdr:row>
      <xdr:rowOff>54429</xdr:rowOff>
    </xdr:to>
    <xdr:graphicFrame macro="">
      <xdr:nvGraphicFramePr>
        <xdr:cNvPr id="1113" name="Chart 8">
          <a:extLst>
            <a:ext uri="{FF2B5EF4-FFF2-40B4-BE49-F238E27FC236}">
              <a16:creationId xmlns:a16="http://schemas.microsoft.com/office/drawing/2014/main" id="{D15F92BF-7A35-7ED8-65B6-602E9DECC6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10886</xdr:colOff>
      <xdr:row>36</xdr:row>
      <xdr:rowOff>103414</xdr:rowOff>
    </xdr:from>
    <xdr:to>
      <xdr:col>5</xdr:col>
      <xdr:colOff>293914</xdr:colOff>
      <xdr:row>45</xdr:row>
      <xdr:rowOff>81643</xdr:rowOff>
    </xdr:to>
    <xdr:pic>
      <xdr:nvPicPr>
        <xdr:cNvPr id="1114" name="Picture 1">
          <a:extLst>
            <a:ext uri="{FF2B5EF4-FFF2-40B4-BE49-F238E27FC236}">
              <a16:creationId xmlns:a16="http://schemas.microsoft.com/office/drawing/2014/main" id="{4B90CDA0-F9C3-FD33-64DD-A1E915261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961414"/>
          <a:ext cx="3499757" cy="1643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424543</xdr:colOff>
      <xdr:row>36</xdr:row>
      <xdr:rowOff>108857</xdr:rowOff>
    </xdr:from>
    <xdr:to>
      <xdr:col>8</xdr:col>
      <xdr:colOff>212271</xdr:colOff>
      <xdr:row>45</xdr:row>
      <xdr:rowOff>81643</xdr:rowOff>
    </xdr:to>
    <xdr:pic>
      <xdr:nvPicPr>
        <xdr:cNvPr id="1115" name="Picture 2">
          <a:extLst>
            <a:ext uri="{FF2B5EF4-FFF2-40B4-BE49-F238E27FC236}">
              <a16:creationId xmlns:a16="http://schemas.microsoft.com/office/drawing/2014/main" id="{46CA793A-EB22-BAA1-5E64-0E6239D16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8086" y="6966857"/>
          <a:ext cx="2188028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workbookViewId="0">
      <selection activeCell="G205" sqref="G205"/>
    </sheetView>
  </sheetViews>
  <sheetFormatPr defaultRowHeight="14.6" x14ac:dyDescent="0.4"/>
  <sheetData>
    <row r="1" spans="1:4" x14ac:dyDescent="0.4">
      <c r="A1" t="s">
        <v>12</v>
      </c>
    </row>
    <row r="3" spans="1:4" x14ac:dyDescent="0.4">
      <c r="A3" t="s">
        <v>13</v>
      </c>
    </row>
    <row r="5" spans="1:4" x14ac:dyDescent="0.4">
      <c r="A5">
        <v>0.21</v>
      </c>
      <c r="B5">
        <v>7.8809083162152363E-2</v>
      </c>
      <c r="C5">
        <v>0.19846153846153852</v>
      </c>
      <c r="D5">
        <v>0.3181139937609247</v>
      </c>
    </row>
    <row r="6" spans="1:4" x14ac:dyDescent="0.4">
      <c r="A6">
        <v>0.24</v>
      </c>
      <c r="B6">
        <v>7.8809083162152363E-2</v>
      </c>
      <c r="C6">
        <v>0.19846153846153852</v>
      </c>
      <c r="D6">
        <v>0.3181139937609247</v>
      </c>
    </row>
    <row r="7" spans="1:4" x14ac:dyDescent="0.4">
      <c r="A7">
        <v>0.16</v>
      </c>
      <c r="B7">
        <v>7.8809083162152363E-2</v>
      </c>
      <c r="C7">
        <v>0.19846153846153852</v>
      </c>
      <c r="D7">
        <v>0.3181139937609247</v>
      </c>
    </row>
    <row r="8" spans="1:4" x14ac:dyDescent="0.4">
      <c r="A8">
        <v>0.12</v>
      </c>
      <c r="B8">
        <v>7.8809083162152363E-2</v>
      </c>
      <c r="C8">
        <v>0.19846153846153852</v>
      </c>
      <c r="D8">
        <v>0.3181139937609247</v>
      </c>
    </row>
    <row r="9" spans="1:4" x14ac:dyDescent="0.4">
      <c r="A9">
        <v>0.15</v>
      </c>
      <c r="B9">
        <v>7.8809083162152363E-2</v>
      </c>
      <c r="C9">
        <v>0.19846153846153852</v>
      </c>
      <c r="D9">
        <v>0.3181139937609247</v>
      </c>
    </row>
    <row r="10" spans="1:4" x14ac:dyDescent="0.4">
      <c r="A10">
        <v>0.05</v>
      </c>
      <c r="B10">
        <v>7.8809083162152363E-2</v>
      </c>
      <c r="C10">
        <v>0.19846153846153852</v>
      </c>
      <c r="D10">
        <v>0.3181139937609247</v>
      </c>
    </row>
    <row r="11" spans="1:4" x14ac:dyDescent="0.4">
      <c r="A11">
        <v>0.28000000000000003</v>
      </c>
      <c r="B11">
        <v>7.8809083162152363E-2</v>
      </c>
      <c r="C11">
        <v>0.19846153846153852</v>
      </c>
      <c r="D11">
        <v>0.3181139937609247</v>
      </c>
    </row>
    <row r="12" spans="1:4" x14ac:dyDescent="0.4">
      <c r="A12">
        <v>0.2</v>
      </c>
      <c r="B12">
        <v>7.8809083162152363E-2</v>
      </c>
      <c r="C12">
        <v>0.19846153846153852</v>
      </c>
      <c r="D12">
        <v>0.3181139937609247</v>
      </c>
    </row>
    <row r="13" spans="1:4" x14ac:dyDescent="0.4">
      <c r="A13">
        <v>0.31</v>
      </c>
      <c r="B13">
        <v>7.8809083162152363E-2</v>
      </c>
      <c r="C13">
        <v>0.19846153846153852</v>
      </c>
      <c r="D13">
        <v>0.3181139937609247</v>
      </c>
    </row>
    <row r="14" spans="1:4" x14ac:dyDescent="0.4">
      <c r="A14">
        <v>0.25</v>
      </c>
      <c r="B14">
        <v>7.8809083162152363E-2</v>
      </c>
      <c r="C14">
        <v>0.19846153846153852</v>
      </c>
      <c r="D14">
        <v>0.3181139937609247</v>
      </c>
    </row>
    <row r="15" spans="1:4" x14ac:dyDescent="0.4">
      <c r="A15">
        <v>0.2</v>
      </c>
      <c r="B15">
        <v>7.8809083162152363E-2</v>
      </c>
      <c r="C15">
        <v>0.19846153846153852</v>
      </c>
      <c r="D15">
        <v>0.3181139937609247</v>
      </c>
    </row>
    <row r="16" spans="1:4" x14ac:dyDescent="0.4">
      <c r="A16">
        <v>0.24</v>
      </c>
      <c r="B16">
        <v>7.8809083162152363E-2</v>
      </c>
      <c r="C16">
        <v>0.19846153846153852</v>
      </c>
      <c r="D16">
        <v>0.3181139937609247</v>
      </c>
    </row>
    <row r="17" spans="1:7" x14ac:dyDescent="0.4">
      <c r="A17">
        <v>0.16</v>
      </c>
      <c r="B17">
        <v>7.8809083162152363E-2</v>
      </c>
      <c r="C17">
        <v>0.19846153846153852</v>
      </c>
      <c r="D17">
        <v>0.3181139937609247</v>
      </c>
    </row>
    <row r="18" spans="1:7" x14ac:dyDescent="0.4">
      <c r="A18">
        <v>0.19</v>
      </c>
      <c r="B18">
        <v>7.8809083162152363E-2</v>
      </c>
      <c r="C18">
        <v>0.19846153846153852</v>
      </c>
      <c r="D18">
        <v>0.3181139937609247</v>
      </c>
    </row>
    <row r="19" spans="1:7" x14ac:dyDescent="0.4">
      <c r="A19">
        <v>0.1</v>
      </c>
      <c r="B19">
        <v>7.8809083162152363E-2</v>
      </c>
      <c r="C19">
        <v>0.19846153846153852</v>
      </c>
      <c r="D19">
        <v>0.3181139937609247</v>
      </c>
    </row>
    <row r="20" spans="1:7" x14ac:dyDescent="0.4">
      <c r="A20">
        <v>0.17</v>
      </c>
      <c r="B20">
        <v>7.8809083162152363E-2</v>
      </c>
      <c r="C20">
        <v>0.19846153846153852</v>
      </c>
      <c r="D20">
        <v>0.3181139937609247</v>
      </c>
    </row>
    <row r="21" spans="1:7" x14ac:dyDescent="0.4">
      <c r="A21">
        <v>0.13</v>
      </c>
      <c r="B21">
        <v>7.8809083162152363E-2</v>
      </c>
      <c r="C21">
        <v>0.19846153846153852</v>
      </c>
      <c r="D21">
        <v>0.3181139937609247</v>
      </c>
    </row>
    <row r="22" spans="1:7" x14ac:dyDescent="0.4">
      <c r="A22">
        <v>0.22</v>
      </c>
      <c r="B22">
        <v>7.8809083162152363E-2</v>
      </c>
      <c r="C22">
        <v>0.19846153846153852</v>
      </c>
      <c r="D22">
        <v>0.3181139937609247</v>
      </c>
    </row>
    <row r="23" spans="1:7" x14ac:dyDescent="0.4">
      <c r="A23">
        <v>0.18</v>
      </c>
      <c r="B23">
        <v>7.8809083162152363E-2</v>
      </c>
      <c r="C23">
        <v>0.19846153846153852</v>
      </c>
      <c r="D23">
        <v>0.3181139937609247</v>
      </c>
    </row>
    <row r="24" spans="1:7" x14ac:dyDescent="0.4">
      <c r="A24">
        <v>0.39</v>
      </c>
      <c r="B24">
        <v>7.8809083162152363E-2</v>
      </c>
      <c r="C24">
        <v>0.19846153846153852</v>
      </c>
      <c r="D24">
        <v>0.3181139937609247</v>
      </c>
    </row>
    <row r="25" spans="1:7" x14ac:dyDescent="0.4">
      <c r="A25">
        <v>0.3</v>
      </c>
      <c r="B25">
        <v>7.8809083162152363E-2</v>
      </c>
      <c r="C25">
        <v>0.19846153846153852</v>
      </c>
      <c r="D25">
        <v>0.3181139937609247</v>
      </c>
    </row>
    <row r="26" spans="1:7" x14ac:dyDescent="0.4">
      <c r="A26">
        <v>0.24</v>
      </c>
      <c r="B26">
        <v>7.8809083162152363E-2</v>
      </c>
      <c r="C26">
        <v>0.19846153846153852</v>
      </c>
      <c r="D26">
        <v>0.3181139937609247</v>
      </c>
    </row>
    <row r="27" spans="1:7" x14ac:dyDescent="0.4">
      <c r="A27">
        <v>0.16</v>
      </c>
      <c r="B27">
        <v>7.8809083162152363E-2</v>
      </c>
      <c r="C27">
        <v>0.19846153846153852</v>
      </c>
      <c r="D27">
        <v>0.3181139937609247</v>
      </c>
    </row>
    <row r="28" spans="1:7" x14ac:dyDescent="0.4">
      <c r="A28">
        <v>0.19</v>
      </c>
      <c r="B28">
        <v>7.8809083162152363E-2</v>
      </c>
      <c r="C28">
        <v>0.19846153846153852</v>
      </c>
      <c r="D28">
        <v>0.3181139937609247</v>
      </c>
    </row>
    <row r="29" spans="1:7" x14ac:dyDescent="0.4">
      <c r="A29">
        <v>0.17</v>
      </c>
      <c r="B29">
        <v>7.8809083162152363E-2</v>
      </c>
      <c r="C29">
        <v>0.19846153846153852</v>
      </c>
      <c r="D29">
        <v>0.3181139937609247</v>
      </c>
    </row>
    <row r="30" spans="1:7" x14ac:dyDescent="0.4">
      <c r="A30">
        <v>0.15</v>
      </c>
      <c r="B30">
        <v>7.8809083162152363E-2</v>
      </c>
      <c r="C30">
        <v>0.19846153846153852</v>
      </c>
      <c r="D30">
        <v>0.3181139937609247</v>
      </c>
      <c r="E30">
        <v>7.8809083162152363E-2</v>
      </c>
      <c r="F30">
        <v>0.19846153846153852</v>
      </c>
      <c r="G30">
        <v>0.3181139937609247</v>
      </c>
    </row>
    <row r="32" spans="1:7" x14ac:dyDescent="0.4">
      <c r="A32" t="s">
        <v>19</v>
      </c>
    </row>
    <row r="34" spans="1:4" x14ac:dyDescent="0.4">
      <c r="A34">
        <v>21</v>
      </c>
      <c r="B34">
        <v>6.4814471671659142</v>
      </c>
      <c r="C34">
        <v>19.846153846153847</v>
      </c>
      <c r="D34">
        <v>33.210860525141783</v>
      </c>
    </row>
    <row r="35" spans="1:4" x14ac:dyDescent="0.4">
      <c r="A35">
        <v>24</v>
      </c>
      <c r="B35">
        <v>6.4814471671659142</v>
      </c>
      <c r="C35">
        <v>19.846153846153847</v>
      </c>
      <c r="D35">
        <v>33.210860525141783</v>
      </c>
    </row>
    <row r="36" spans="1:4" x14ac:dyDescent="0.4">
      <c r="A36">
        <v>16</v>
      </c>
      <c r="B36">
        <v>6.4814471671659142</v>
      </c>
      <c r="C36">
        <v>19.846153846153847</v>
      </c>
      <c r="D36">
        <v>33.210860525141783</v>
      </c>
    </row>
    <row r="37" spans="1:4" x14ac:dyDescent="0.4">
      <c r="A37">
        <v>12</v>
      </c>
      <c r="B37">
        <v>6.4814471671659142</v>
      </c>
      <c r="C37">
        <v>19.846153846153847</v>
      </c>
      <c r="D37">
        <v>33.210860525141783</v>
      </c>
    </row>
    <row r="38" spans="1:4" x14ac:dyDescent="0.4">
      <c r="A38">
        <v>15</v>
      </c>
      <c r="B38">
        <v>6.4814471671659142</v>
      </c>
      <c r="C38">
        <v>19.846153846153847</v>
      </c>
      <c r="D38">
        <v>33.210860525141783</v>
      </c>
    </row>
    <row r="39" spans="1:4" x14ac:dyDescent="0.4">
      <c r="A39">
        <v>5</v>
      </c>
      <c r="B39">
        <v>6.4814471671659142</v>
      </c>
      <c r="C39">
        <v>19.846153846153847</v>
      </c>
      <c r="D39">
        <v>33.210860525141783</v>
      </c>
    </row>
    <row r="40" spans="1:4" x14ac:dyDescent="0.4">
      <c r="A40">
        <v>28</v>
      </c>
      <c r="B40">
        <v>6.4814471671659142</v>
      </c>
      <c r="C40">
        <v>19.846153846153847</v>
      </c>
      <c r="D40">
        <v>33.210860525141783</v>
      </c>
    </row>
    <row r="41" spans="1:4" x14ac:dyDescent="0.4">
      <c r="A41">
        <v>20</v>
      </c>
      <c r="B41">
        <v>6.4814471671659142</v>
      </c>
      <c r="C41">
        <v>19.846153846153847</v>
      </c>
      <c r="D41">
        <v>33.210860525141783</v>
      </c>
    </row>
    <row r="42" spans="1:4" x14ac:dyDescent="0.4">
      <c r="A42">
        <v>31</v>
      </c>
      <c r="B42">
        <v>6.4814471671659142</v>
      </c>
      <c r="C42">
        <v>19.846153846153847</v>
      </c>
      <c r="D42">
        <v>33.210860525141783</v>
      </c>
    </row>
    <row r="43" spans="1:4" x14ac:dyDescent="0.4">
      <c r="A43">
        <v>25</v>
      </c>
      <c r="B43">
        <v>6.4814471671659142</v>
      </c>
      <c r="C43">
        <v>19.846153846153847</v>
      </c>
      <c r="D43">
        <v>33.210860525141783</v>
      </c>
    </row>
    <row r="44" spans="1:4" x14ac:dyDescent="0.4">
      <c r="A44">
        <v>20</v>
      </c>
      <c r="B44">
        <v>6.4814471671659142</v>
      </c>
      <c r="C44">
        <v>19.846153846153847</v>
      </c>
      <c r="D44">
        <v>33.210860525141783</v>
      </c>
    </row>
    <row r="45" spans="1:4" x14ac:dyDescent="0.4">
      <c r="A45">
        <v>24</v>
      </c>
      <c r="B45">
        <v>6.4814471671659142</v>
      </c>
      <c r="C45">
        <v>19.846153846153847</v>
      </c>
      <c r="D45">
        <v>33.210860525141783</v>
      </c>
    </row>
    <row r="46" spans="1:4" x14ac:dyDescent="0.4">
      <c r="A46">
        <v>16</v>
      </c>
      <c r="B46">
        <v>6.4814471671659142</v>
      </c>
      <c r="C46">
        <v>19.846153846153847</v>
      </c>
      <c r="D46">
        <v>33.210860525141783</v>
      </c>
    </row>
    <row r="47" spans="1:4" x14ac:dyDescent="0.4">
      <c r="A47">
        <v>19</v>
      </c>
      <c r="B47">
        <v>6.4814471671659142</v>
      </c>
      <c r="C47">
        <v>19.846153846153847</v>
      </c>
      <c r="D47">
        <v>33.210860525141783</v>
      </c>
    </row>
    <row r="48" spans="1:4" x14ac:dyDescent="0.4">
      <c r="A48">
        <v>10</v>
      </c>
      <c r="B48">
        <v>6.4814471671659142</v>
      </c>
      <c r="C48">
        <v>19.846153846153847</v>
      </c>
      <c r="D48">
        <v>33.210860525141783</v>
      </c>
    </row>
    <row r="49" spans="1:7" x14ac:dyDescent="0.4">
      <c r="A49">
        <v>17</v>
      </c>
      <c r="B49">
        <v>6.4814471671659142</v>
      </c>
      <c r="C49">
        <v>19.846153846153847</v>
      </c>
      <c r="D49">
        <v>33.210860525141783</v>
      </c>
    </row>
    <row r="50" spans="1:7" x14ac:dyDescent="0.4">
      <c r="A50">
        <v>13</v>
      </c>
      <c r="B50">
        <v>6.4814471671659142</v>
      </c>
      <c r="C50">
        <v>19.846153846153847</v>
      </c>
      <c r="D50">
        <v>33.210860525141783</v>
      </c>
    </row>
    <row r="51" spans="1:7" x14ac:dyDescent="0.4">
      <c r="A51">
        <v>22</v>
      </c>
      <c r="B51">
        <v>6.4814471671659142</v>
      </c>
      <c r="C51">
        <v>19.846153846153847</v>
      </c>
      <c r="D51">
        <v>33.210860525141783</v>
      </c>
    </row>
    <row r="52" spans="1:7" x14ac:dyDescent="0.4">
      <c r="A52">
        <v>18</v>
      </c>
      <c r="B52">
        <v>6.4814471671659142</v>
      </c>
      <c r="C52">
        <v>19.846153846153847</v>
      </c>
      <c r="D52">
        <v>33.210860525141783</v>
      </c>
    </row>
    <row r="53" spans="1:7" x14ac:dyDescent="0.4">
      <c r="A53">
        <v>39</v>
      </c>
      <c r="B53">
        <v>6.4814471671659142</v>
      </c>
      <c r="C53">
        <v>19.846153846153847</v>
      </c>
      <c r="D53">
        <v>33.210860525141783</v>
      </c>
    </row>
    <row r="54" spans="1:7" x14ac:dyDescent="0.4">
      <c r="A54">
        <v>30</v>
      </c>
      <c r="B54">
        <v>6.4814471671659142</v>
      </c>
      <c r="C54">
        <v>19.846153846153847</v>
      </c>
      <c r="D54">
        <v>33.210860525141783</v>
      </c>
    </row>
    <row r="55" spans="1:7" x14ac:dyDescent="0.4">
      <c r="A55">
        <v>24</v>
      </c>
      <c r="B55">
        <v>6.4814471671659142</v>
      </c>
      <c r="C55">
        <v>19.846153846153847</v>
      </c>
      <c r="D55">
        <v>33.210860525141783</v>
      </c>
    </row>
    <row r="56" spans="1:7" x14ac:dyDescent="0.4">
      <c r="A56">
        <v>16</v>
      </c>
      <c r="B56">
        <v>6.4814471671659142</v>
      </c>
      <c r="C56">
        <v>19.846153846153847</v>
      </c>
      <c r="D56">
        <v>33.210860525141783</v>
      </c>
    </row>
    <row r="57" spans="1:7" x14ac:dyDescent="0.4">
      <c r="A57">
        <v>19</v>
      </c>
      <c r="B57">
        <v>6.4814471671659142</v>
      </c>
      <c r="C57">
        <v>19.846153846153847</v>
      </c>
      <c r="D57">
        <v>33.210860525141783</v>
      </c>
    </row>
    <row r="58" spans="1:7" x14ac:dyDescent="0.4">
      <c r="A58">
        <v>17</v>
      </c>
      <c r="B58">
        <v>6.4814471671659142</v>
      </c>
      <c r="C58">
        <v>19.846153846153847</v>
      </c>
      <c r="D58">
        <v>33.210860525141783</v>
      </c>
    </row>
    <row r="59" spans="1:7" x14ac:dyDescent="0.4">
      <c r="A59">
        <v>15</v>
      </c>
      <c r="B59">
        <v>6.4814471671659142</v>
      </c>
      <c r="C59">
        <v>19.846153846153847</v>
      </c>
      <c r="D59">
        <v>33.210860525141783</v>
      </c>
      <c r="E59">
        <v>6.4814471671659142</v>
      </c>
      <c r="F59">
        <v>19.846153846153847</v>
      </c>
      <c r="G59">
        <v>33.210860525141783</v>
      </c>
    </row>
    <row r="61" spans="1:7" x14ac:dyDescent="0.4">
      <c r="A61" t="s">
        <v>20</v>
      </c>
    </row>
    <row r="63" spans="1:7" x14ac:dyDescent="0.4">
      <c r="A63">
        <v>0.21</v>
      </c>
      <c r="B63">
        <v>0</v>
      </c>
      <c r="C63">
        <v>0.19846153846153852</v>
      </c>
      <c r="D63">
        <v>1.5349322063603317</v>
      </c>
    </row>
    <row r="64" spans="1:7" x14ac:dyDescent="0.4">
      <c r="A64">
        <v>0.24</v>
      </c>
      <c r="B64">
        <v>0</v>
      </c>
      <c r="C64">
        <v>0.19846153846153852</v>
      </c>
      <c r="D64">
        <v>1.5349322063603317</v>
      </c>
    </row>
    <row r="65" spans="1:4" x14ac:dyDescent="0.4">
      <c r="A65">
        <v>0.16</v>
      </c>
      <c r="B65">
        <v>0</v>
      </c>
      <c r="C65">
        <v>0.19846153846153852</v>
      </c>
      <c r="D65">
        <v>1.5349322063603317</v>
      </c>
    </row>
    <row r="66" spans="1:4" x14ac:dyDescent="0.4">
      <c r="A66">
        <v>0.12</v>
      </c>
      <c r="B66">
        <v>0</v>
      </c>
      <c r="C66">
        <v>0.19846153846153852</v>
      </c>
      <c r="D66">
        <v>1.5349322063603317</v>
      </c>
    </row>
    <row r="67" spans="1:4" x14ac:dyDescent="0.4">
      <c r="A67">
        <v>0.15</v>
      </c>
      <c r="B67">
        <v>0</v>
      </c>
      <c r="C67">
        <v>0.19846153846153852</v>
      </c>
      <c r="D67">
        <v>1.5349322063603317</v>
      </c>
    </row>
    <row r="68" spans="1:4" x14ac:dyDescent="0.4">
      <c r="A68">
        <v>0.05</v>
      </c>
      <c r="B68">
        <v>0</v>
      </c>
      <c r="C68">
        <v>0.19846153846153852</v>
      </c>
      <c r="D68">
        <v>1.5349322063603317</v>
      </c>
    </row>
    <row r="69" spans="1:4" x14ac:dyDescent="0.4">
      <c r="A69">
        <v>0.28000000000000003</v>
      </c>
      <c r="B69">
        <v>0</v>
      </c>
      <c r="C69">
        <v>0.19846153846153852</v>
      </c>
      <c r="D69">
        <v>1.5349322063603317</v>
      </c>
    </row>
    <row r="70" spans="1:4" x14ac:dyDescent="0.4">
      <c r="A70">
        <v>0.2</v>
      </c>
      <c r="B70">
        <v>0</v>
      </c>
      <c r="C70">
        <v>0.19846153846153852</v>
      </c>
      <c r="D70">
        <v>1.5349322063603317</v>
      </c>
    </row>
    <row r="71" spans="1:4" x14ac:dyDescent="0.4">
      <c r="A71">
        <v>0.31</v>
      </c>
      <c r="B71">
        <v>0</v>
      </c>
      <c r="C71">
        <v>0.19846153846153852</v>
      </c>
      <c r="D71">
        <v>1.5349322063603317</v>
      </c>
    </row>
    <row r="72" spans="1:4" x14ac:dyDescent="0.4">
      <c r="A72">
        <v>0.25</v>
      </c>
      <c r="B72">
        <v>0</v>
      </c>
      <c r="C72">
        <v>0.19846153846153852</v>
      </c>
      <c r="D72">
        <v>1.5349322063603317</v>
      </c>
    </row>
    <row r="73" spans="1:4" x14ac:dyDescent="0.4">
      <c r="A73">
        <v>0.2</v>
      </c>
      <c r="B73">
        <v>0</v>
      </c>
      <c r="C73">
        <v>0.19846153846153852</v>
      </c>
      <c r="D73">
        <v>1.5349322063603317</v>
      </c>
    </row>
    <row r="74" spans="1:4" x14ac:dyDescent="0.4">
      <c r="A74">
        <v>0.24</v>
      </c>
      <c r="B74">
        <v>0</v>
      </c>
      <c r="C74">
        <v>0.19846153846153852</v>
      </c>
      <c r="D74">
        <v>1.5349322063603317</v>
      </c>
    </row>
    <row r="75" spans="1:4" x14ac:dyDescent="0.4">
      <c r="A75">
        <v>0.16</v>
      </c>
      <c r="B75">
        <v>0</v>
      </c>
      <c r="C75">
        <v>0.19846153846153852</v>
      </c>
      <c r="D75">
        <v>1.5349322063603317</v>
      </c>
    </row>
    <row r="76" spans="1:4" x14ac:dyDescent="0.4">
      <c r="A76">
        <v>0.19</v>
      </c>
      <c r="B76">
        <v>0</v>
      </c>
      <c r="C76">
        <v>0.19846153846153852</v>
      </c>
      <c r="D76">
        <v>1.5349322063603317</v>
      </c>
    </row>
    <row r="77" spans="1:4" x14ac:dyDescent="0.4">
      <c r="A77">
        <v>0.1</v>
      </c>
      <c r="B77">
        <v>0</v>
      </c>
      <c r="C77">
        <v>0.19846153846153852</v>
      </c>
      <c r="D77">
        <v>1.5349322063603317</v>
      </c>
    </row>
    <row r="78" spans="1:4" x14ac:dyDescent="0.4">
      <c r="A78">
        <v>0.17</v>
      </c>
      <c r="B78">
        <v>0</v>
      </c>
      <c r="C78">
        <v>0.19846153846153852</v>
      </c>
      <c r="D78">
        <v>1.5349322063603317</v>
      </c>
    </row>
    <row r="79" spans="1:4" x14ac:dyDescent="0.4">
      <c r="A79">
        <v>0.13</v>
      </c>
      <c r="B79">
        <v>0</v>
      </c>
      <c r="C79">
        <v>0.19846153846153852</v>
      </c>
      <c r="D79">
        <v>1.5349322063603317</v>
      </c>
    </row>
    <row r="80" spans="1:4" x14ac:dyDescent="0.4">
      <c r="A80">
        <v>0.22</v>
      </c>
      <c r="B80">
        <v>0</v>
      </c>
      <c r="C80">
        <v>0.19846153846153852</v>
      </c>
      <c r="D80">
        <v>1.5349322063603317</v>
      </c>
    </row>
    <row r="81" spans="1:7" x14ac:dyDescent="0.4">
      <c r="A81">
        <v>0.18</v>
      </c>
      <c r="B81">
        <v>0</v>
      </c>
      <c r="C81">
        <v>0.19846153846153852</v>
      </c>
      <c r="D81">
        <v>1.5349322063603317</v>
      </c>
    </row>
    <row r="82" spans="1:7" x14ac:dyDescent="0.4">
      <c r="A82">
        <v>0.39</v>
      </c>
      <c r="B82">
        <v>0</v>
      </c>
      <c r="C82">
        <v>0.19846153846153852</v>
      </c>
      <c r="D82">
        <v>1.5349322063603317</v>
      </c>
    </row>
    <row r="83" spans="1:7" x14ac:dyDescent="0.4">
      <c r="A83">
        <v>0.3</v>
      </c>
      <c r="B83">
        <v>0</v>
      </c>
      <c r="C83">
        <v>0.19846153846153852</v>
      </c>
      <c r="D83">
        <v>1.5349322063603317</v>
      </c>
    </row>
    <row r="84" spans="1:7" x14ac:dyDescent="0.4">
      <c r="A84">
        <v>0.24</v>
      </c>
      <c r="B84">
        <v>0</v>
      </c>
      <c r="C84">
        <v>0.19846153846153852</v>
      </c>
      <c r="D84">
        <v>1.5349322063603317</v>
      </c>
    </row>
    <row r="85" spans="1:7" x14ac:dyDescent="0.4">
      <c r="A85">
        <v>0.16</v>
      </c>
      <c r="B85">
        <v>0</v>
      </c>
      <c r="C85">
        <v>0.19846153846153852</v>
      </c>
      <c r="D85">
        <v>1.5349322063603317</v>
      </c>
    </row>
    <row r="86" spans="1:7" x14ac:dyDescent="0.4">
      <c r="A86">
        <v>0.19</v>
      </c>
      <c r="B86">
        <v>0</v>
      </c>
      <c r="C86">
        <v>0.19846153846153852</v>
      </c>
      <c r="D86">
        <v>1.5349322063603317</v>
      </c>
    </row>
    <row r="87" spans="1:7" x14ac:dyDescent="0.4">
      <c r="A87">
        <v>0.17</v>
      </c>
      <c r="B87">
        <v>0</v>
      </c>
      <c r="C87">
        <v>0.19846153846153852</v>
      </c>
      <c r="D87">
        <v>1.5349322063603317</v>
      </c>
    </row>
    <row r="88" spans="1:7" x14ac:dyDescent="0.4">
      <c r="A88">
        <v>0.15</v>
      </c>
      <c r="B88">
        <v>0</v>
      </c>
      <c r="C88">
        <v>0.19846153846153852</v>
      </c>
      <c r="D88">
        <v>1.5349322063603317</v>
      </c>
      <c r="E88">
        <v>0</v>
      </c>
      <c r="F88">
        <v>0.19846153846153852</v>
      </c>
      <c r="G88">
        <v>1.5349322063603317</v>
      </c>
    </row>
    <row r="90" spans="1:7" x14ac:dyDescent="0.4">
      <c r="A90" t="s">
        <v>21</v>
      </c>
    </row>
    <row r="92" spans="1:7" x14ac:dyDescent="0.4">
      <c r="A92">
        <v>21</v>
      </c>
      <c r="B92">
        <v>6.4814471671659142</v>
      </c>
      <c r="C92">
        <v>19.846153846153847</v>
      </c>
      <c r="D92">
        <v>33.210860525141783</v>
      </c>
    </row>
    <row r="93" spans="1:7" x14ac:dyDescent="0.4">
      <c r="A93">
        <v>24</v>
      </c>
      <c r="B93">
        <v>6.4814471671659142</v>
      </c>
      <c r="C93">
        <v>19.846153846153847</v>
      </c>
      <c r="D93">
        <v>33.210860525141783</v>
      </c>
    </row>
    <row r="94" spans="1:7" x14ac:dyDescent="0.4">
      <c r="A94">
        <v>16</v>
      </c>
      <c r="B94">
        <v>6.4814471671659142</v>
      </c>
      <c r="C94">
        <v>19.846153846153847</v>
      </c>
      <c r="D94">
        <v>33.210860525141783</v>
      </c>
    </row>
    <row r="95" spans="1:7" x14ac:dyDescent="0.4">
      <c r="A95">
        <v>12</v>
      </c>
      <c r="B95">
        <v>6.4814471671659142</v>
      </c>
      <c r="C95">
        <v>19.846153846153847</v>
      </c>
      <c r="D95">
        <v>33.210860525141783</v>
      </c>
    </row>
    <row r="96" spans="1:7" x14ac:dyDescent="0.4">
      <c r="A96">
        <v>15</v>
      </c>
      <c r="B96">
        <v>6.4814471671659142</v>
      </c>
      <c r="C96">
        <v>19.846153846153847</v>
      </c>
      <c r="D96">
        <v>33.210860525141783</v>
      </c>
    </row>
    <row r="97" spans="1:4" x14ac:dyDescent="0.4">
      <c r="A97">
        <v>5</v>
      </c>
      <c r="B97">
        <v>6.4814471671659142</v>
      </c>
      <c r="C97">
        <v>19.846153846153847</v>
      </c>
      <c r="D97">
        <v>33.210860525141783</v>
      </c>
    </row>
    <row r="98" spans="1:4" x14ac:dyDescent="0.4">
      <c r="A98">
        <v>28</v>
      </c>
      <c r="B98">
        <v>6.4814471671659142</v>
      </c>
      <c r="C98">
        <v>19.846153846153847</v>
      </c>
      <c r="D98">
        <v>33.210860525141783</v>
      </c>
    </row>
    <row r="99" spans="1:4" x14ac:dyDescent="0.4">
      <c r="A99">
        <v>20</v>
      </c>
      <c r="B99">
        <v>6.4814471671659142</v>
      </c>
      <c r="C99">
        <v>19.846153846153847</v>
      </c>
      <c r="D99">
        <v>33.210860525141783</v>
      </c>
    </row>
    <row r="100" spans="1:4" x14ac:dyDescent="0.4">
      <c r="A100">
        <v>31</v>
      </c>
      <c r="B100">
        <v>6.4814471671659142</v>
      </c>
      <c r="C100">
        <v>19.846153846153847</v>
      </c>
      <c r="D100">
        <v>33.210860525141783</v>
      </c>
    </row>
    <row r="101" spans="1:4" x14ac:dyDescent="0.4">
      <c r="A101">
        <v>25</v>
      </c>
      <c r="B101">
        <v>6.4814471671659142</v>
      </c>
      <c r="C101">
        <v>19.846153846153847</v>
      </c>
      <c r="D101">
        <v>33.210860525141783</v>
      </c>
    </row>
    <row r="102" spans="1:4" x14ac:dyDescent="0.4">
      <c r="A102">
        <v>20</v>
      </c>
      <c r="B102">
        <v>6.4814471671659142</v>
      </c>
      <c r="C102">
        <v>19.846153846153847</v>
      </c>
      <c r="D102">
        <v>33.210860525141783</v>
      </c>
    </row>
    <row r="103" spans="1:4" x14ac:dyDescent="0.4">
      <c r="A103">
        <v>24</v>
      </c>
      <c r="B103">
        <v>6.4814471671659142</v>
      </c>
      <c r="C103">
        <v>19.846153846153847</v>
      </c>
      <c r="D103">
        <v>33.210860525141783</v>
      </c>
    </row>
    <row r="104" spans="1:4" x14ac:dyDescent="0.4">
      <c r="A104">
        <v>16</v>
      </c>
      <c r="B104">
        <v>6.4814471671659142</v>
      </c>
      <c r="C104">
        <v>19.846153846153847</v>
      </c>
      <c r="D104">
        <v>33.210860525141783</v>
      </c>
    </row>
    <row r="105" spans="1:4" x14ac:dyDescent="0.4">
      <c r="A105">
        <v>19</v>
      </c>
      <c r="B105">
        <v>6.4814471671659142</v>
      </c>
      <c r="C105">
        <v>19.846153846153847</v>
      </c>
      <c r="D105">
        <v>33.210860525141783</v>
      </c>
    </row>
    <row r="106" spans="1:4" x14ac:dyDescent="0.4">
      <c r="A106">
        <v>10</v>
      </c>
      <c r="B106">
        <v>6.4814471671659142</v>
      </c>
      <c r="C106">
        <v>19.846153846153847</v>
      </c>
      <c r="D106">
        <v>33.210860525141783</v>
      </c>
    </row>
    <row r="107" spans="1:4" x14ac:dyDescent="0.4">
      <c r="A107">
        <v>17</v>
      </c>
      <c r="B107">
        <v>6.4814471671659142</v>
      </c>
      <c r="C107">
        <v>19.846153846153847</v>
      </c>
      <c r="D107">
        <v>33.210860525141783</v>
      </c>
    </row>
    <row r="108" spans="1:4" x14ac:dyDescent="0.4">
      <c r="A108">
        <v>13</v>
      </c>
      <c r="B108">
        <v>6.4814471671659142</v>
      </c>
      <c r="C108">
        <v>19.846153846153847</v>
      </c>
      <c r="D108">
        <v>33.210860525141783</v>
      </c>
    </row>
    <row r="109" spans="1:4" x14ac:dyDescent="0.4">
      <c r="A109">
        <v>22</v>
      </c>
      <c r="B109">
        <v>6.4814471671659142</v>
      </c>
      <c r="C109">
        <v>19.846153846153847</v>
      </c>
      <c r="D109">
        <v>33.210860525141783</v>
      </c>
    </row>
    <row r="110" spans="1:4" x14ac:dyDescent="0.4">
      <c r="A110">
        <v>18</v>
      </c>
      <c r="B110">
        <v>6.4814471671659142</v>
      </c>
      <c r="C110">
        <v>19.846153846153847</v>
      </c>
      <c r="D110">
        <v>33.210860525141783</v>
      </c>
    </row>
    <row r="111" spans="1:4" x14ac:dyDescent="0.4">
      <c r="A111">
        <v>39</v>
      </c>
      <c r="B111">
        <v>6.4814471671659142</v>
      </c>
      <c r="C111">
        <v>19.846153846153847</v>
      </c>
      <c r="D111">
        <v>33.210860525141783</v>
      </c>
    </row>
    <row r="112" spans="1:4" x14ac:dyDescent="0.4">
      <c r="A112">
        <v>30</v>
      </c>
      <c r="B112">
        <v>6.4814471671659142</v>
      </c>
      <c r="C112">
        <v>19.846153846153847</v>
      </c>
      <c r="D112">
        <v>33.210860525141783</v>
      </c>
    </row>
    <row r="113" spans="1:7" x14ac:dyDescent="0.4">
      <c r="A113">
        <v>24</v>
      </c>
      <c r="B113">
        <v>6.4814471671659142</v>
      </c>
      <c r="C113">
        <v>19.846153846153847</v>
      </c>
      <c r="D113">
        <v>33.210860525141783</v>
      </c>
    </row>
    <row r="114" spans="1:7" x14ac:dyDescent="0.4">
      <c r="A114">
        <v>16</v>
      </c>
      <c r="B114">
        <v>6.4814471671659142</v>
      </c>
      <c r="C114">
        <v>19.846153846153847</v>
      </c>
      <c r="D114">
        <v>33.210860525141783</v>
      </c>
    </row>
    <row r="115" spans="1:7" x14ac:dyDescent="0.4">
      <c r="A115">
        <v>19</v>
      </c>
      <c r="B115">
        <v>6.4814471671659142</v>
      </c>
      <c r="C115">
        <v>19.846153846153847</v>
      </c>
      <c r="D115">
        <v>33.210860525141783</v>
      </c>
    </row>
    <row r="116" spans="1:7" x14ac:dyDescent="0.4">
      <c r="A116">
        <v>17</v>
      </c>
      <c r="B116">
        <v>6.4814471671659142</v>
      </c>
      <c r="C116">
        <v>19.846153846153847</v>
      </c>
      <c r="D116">
        <v>33.210860525141783</v>
      </c>
    </row>
    <row r="117" spans="1:7" x14ac:dyDescent="0.4">
      <c r="A117">
        <v>15</v>
      </c>
      <c r="B117">
        <v>6.4814471671659142</v>
      </c>
      <c r="C117">
        <v>19.846153846153847</v>
      </c>
      <c r="D117">
        <v>33.210860525141783</v>
      </c>
      <c r="E117">
        <v>6.4814471671659142</v>
      </c>
      <c r="F117">
        <v>19.846153846153847</v>
      </c>
      <c r="G117">
        <v>33.210860525141783</v>
      </c>
    </row>
    <row r="119" spans="1:7" x14ac:dyDescent="0.4">
      <c r="A119" t="s">
        <v>22</v>
      </c>
    </row>
    <row r="121" spans="1:7" x14ac:dyDescent="0.4">
      <c r="A121">
        <v>0.21</v>
      </c>
      <c r="B121">
        <v>7.8809083162152363E-2</v>
      </c>
      <c r="C121">
        <v>0.19846153846153852</v>
      </c>
      <c r="D121">
        <v>0.3181139937609247</v>
      </c>
    </row>
    <row r="122" spans="1:7" x14ac:dyDescent="0.4">
      <c r="A122">
        <v>0.24</v>
      </c>
      <c r="B122">
        <v>7.8809083162152363E-2</v>
      </c>
      <c r="C122">
        <v>0.19846153846153852</v>
      </c>
      <c r="D122">
        <v>0.3181139937609247</v>
      </c>
    </row>
    <row r="123" spans="1:7" x14ac:dyDescent="0.4">
      <c r="A123">
        <v>0.16</v>
      </c>
      <c r="B123">
        <v>7.8809083162152363E-2</v>
      </c>
      <c r="C123">
        <v>0.19846153846153852</v>
      </c>
      <c r="D123">
        <v>0.3181139937609247</v>
      </c>
    </row>
    <row r="124" spans="1:7" x14ac:dyDescent="0.4">
      <c r="A124">
        <v>0.12</v>
      </c>
      <c r="B124">
        <v>7.8809083162152363E-2</v>
      </c>
      <c r="C124">
        <v>0.19846153846153852</v>
      </c>
      <c r="D124">
        <v>0.3181139937609247</v>
      </c>
    </row>
    <row r="125" spans="1:7" x14ac:dyDescent="0.4">
      <c r="A125">
        <v>0.15</v>
      </c>
      <c r="B125">
        <v>7.8809083162152363E-2</v>
      </c>
      <c r="C125">
        <v>0.19846153846153852</v>
      </c>
      <c r="D125">
        <v>0.3181139937609247</v>
      </c>
    </row>
    <row r="126" spans="1:7" x14ac:dyDescent="0.4">
      <c r="A126">
        <v>0.05</v>
      </c>
      <c r="B126">
        <v>7.8809083162152363E-2</v>
      </c>
      <c r="C126">
        <v>0.19846153846153852</v>
      </c>
      <c r="D126">
        <v>0.3181139937609247</v>
      </c>
    </row>
    <row r="127" spans="1:7" x14ac:dyDescent="0.4">
      <c r="A127">
        <v>0.28000000000000003</v>
      </c>
      <c r="B127">
        <v>7.8809083162152363E-2</v>
      </c>
      <c r="C127">
        <v>0.19846153846153852</v>
      </c>
      <c r="D127">
        <v>0.3181139937609247</v>
      </c>
    </row>
    <row r="128" spans="1:7" x14ac:dyDescent="0.4">
      <c r="A128">
        <v>0.2</v>
      </c>
      <c r="B128">
        <v>7.8809083162152363E-2</v>
      </c>
      <c r="C128">
        <v>0.19846153846153852</v>
      </c>
      <c r="D128">
        <v>0.3181139937609247</v>
      </c>
    </row>
    <row r="129" spans="1:4" x14ac:dyDescent="0.4">
      <c r="A129">
        <v>0.31</v>
      </c>
      <c r="B129">
        <v>7.8809083162152363E-2</v>
      </c>
      <c r="C129">
        <v>0.19846153846153852</v>
      </c>
      <c r="D129">
        <v>0.3181139937609247</v>
      </c>
    </row>
    <row r="130" spans="1:4" x14ac:dyDescent="0.4">
      <c r="A130">
        <v>0.25</v>
      </c>
      <c r="B130">
        <v>7.8809083162152363E-2</v>
      </c>
      <c r="C130">
        <v>0.19846153846153852</v>
      </c>
      <c r="D130">
        <v>0.3181139937609247</v>
      </c>
    </row>
    <row r="131" spans="1:4" x14ac:dyDescent="0.4">
      <c r="A131">
        <v>0.2</v>
      </c>
      <c r="B131">
        <v>7.8809083162152363E-2</v>
      </c>
      <c r="C131">
        <v>0.19846153846153852</v>
      </c>
      <c r="D131">
        <v>0.3181139937609247</v>
      </c>
    </row>
    <row r="132" spans="1:4" x14ac:dyDescent="0.4">
      <c r="A132">
        <v>0.24</v>
      </c>
      <c r="B132">
        <v>7.8809083162152363E-2</v>
      </c>
      <c r="C132">
        <v>0.19846153846153852</v>
      </c>
      <c r="D132">
        <v>0.3181139937609247</v>
      </c>
    </row>
    <row r="133" spans="1:4" x14ac:dyDescent="0.4">
      <c r="A133">
        <v>0.16</v>
      </c>
      <c r="B133">
        <v>7.8809083162152363E-2</v>
      </c>
      <c r="C133">
        <v>0.19846153846153852</v>
      </c>
      <c r="D133">
        <v>0.3181139937609247</v>
      </c>
    </row>
    <row r="134" spans="1:4" x14ac:dyDescent="0.4">
      <c r="A134">
        <v>0.19</v>
      </c>
      <c r="B134">
        <v>7.8809083162152363E-2</v>
      </c>
      <c r="C134">
        <v>0.19846153846153852</v>
      </c>
      <c r="D134">
        <v>0.3181139937609247</v>
      </c>
    </row>
    <row r="135" spans="1:4" x14ac:dyDescent="0.4">
      <c r="A135">
        <v>0.1</v>
      </c>
      <c r="B135">
        <v>7.8809083162152363E-2</v>
      </c>
      <c r="C135">
        <v>0.19846153846153852</v>
      </c>
      <c r="D135">
        <v>0.3181139937609247</v>
      </c>
    </row>
    <row r="136" spans="1:4" x14ac:dyDescent="0.4">
      <c r="A136">
        <v>0.17</v>
      </c>
      <c r="B136">
        <v>7.8809083162152363E-2</v>
      </c>
      <c r="C136">
        <v>0.19846153846153852</v>
      </c>
      <c r="D136">
        <v>0.3181139937609247</v>
      </c>
    </row>
    <row r="137" spans="1:4" x14ac:dyDescent="0.4">
      <c r="A137">
        <v>0.13</v>
      </c>
      <c r="B137">
        <v>7.8809083162152363E-2</v>
      </c>
      <c r="C137">
        <v>0.19846153846153852</v>
      </c>
      <c r="D137">
        <v>0.3181139937609247</v>
      </c>
    </row>
    <row r="138" spans="1:4" x14ac:dyDescent="0.4">
      <c r="A138">
        <v>0.22</v>
      </c>
      <c r="B138">
        <v>7.8809083162152363E-2</v>
      </c>
      <c r="C138">
        <v>0.19846153846153852</v>
      </c>
      <c r="D138">
        <v>0.3181139937609247</v>
      </c>
    </row>
    <row r="139" spans="1:4" x14ac:dyDescent="0.4">
      <c r="A139">
        <v>0.18</v>
      </c>
      <c r="B139">
        <v>7.8809083162152363E-2</v>
      </c>
      <c r="C139">
        <v>0.19846153846153852</v>
      </c>
      <c r="D139">
        <v>0.3181139937609247</v>
      </c>
    </row>
    <row r="140" spans="1:4" x14ac:dyDescent="0.4">
      <c r="A140">
        <v>0.39</v>
      </c>
      <c r="B140">
        <v>7.8809083162152363E-2</v>
      </c>
      <c r="C140">
        <v>0.19846153846153852</v>
      </c>
      <c r="D140">
        <v>0.3181139937609247</v>
      </c>
    </row>
    <row r="141" spans="1:4" x14ac:dyDescent="0.4">
      <c r="A141">
        <v>0.3</v>
      </c>
      <c r="B141">
        <v>7.8809083162152363E-2</v>
      </c>
      <c r="C141">
        <v>0.19846153846153852</v>
      </c>
      <c r="D141">
        <v>0.3181139937609247</v>
      </c>
    </row>
    <row r="142" spans="1:4" x14ac:dyDescent="0.4">
      <c r="A142">
        <v>0.24</v>
      </c>
      <c r="B142">
        <v>7.8809083162152363E-2</v>
      </c>
      <c r="C142">
        <v>0.19846153846153852</v>
      </c>
      <c r="D142">
        <v>0.3181139937609247</v>
      </c>
    </row>
    <row r="143" spans="1:4" x14ac:dyDescent="0.4">
      <c r="A143">
        <v>0.16</v>
      </c>
      <c r="B143">
        <v>7.8809083162152363E-2</v>
      </c>
      <c r="C143">
        <v>0.19846153846153852</v>
      </c>
      <c r="D143">
        <v>0.3181139937609247</v>
      </c>
    </row>
    <row r="144" spans="1:4" x14ac:dyDescent="0.4">
      <c r="A144">
        <v>0.19</v>
      </c>
      <c r="B144">
        <v>7.8809083162152363E-2</v>
      </c>
      <c r="C144">
        <v>0.19846153846153852</v>
      </c>
      <c r="D144">
        <v>0.3181139937609247</v>
      </c>
    </row>
    <row r="145" spans="1:7" x14ac:dyDescent="0.4">
      <c r="A145">
        <v>0.17</v>
      </c>
      <c r="B145">
        <v>7.8809083162152363E-2</v>
      </c>
      <c r="C145">
        <v>0.19846153846153852</v>
      </c>
      <c r="D145">
        <v>0.3181139937609247</v>
      </c>
    </row>
    <row r="146" spans="1:7" x14ac:dyDescent="0.4">
      <c r="A146">
        <v>0.15</v>
      </c>
      <c r="B146">
        <v>7.8809083162152363E-2</v>
      </c>
      <c r="C146">
        <v>0.19846153846153852</v>
      </c>
      <c r="D146">
        <v>0.3181139937609247</v>
      </c>
      <c r="E146">
        <v>7.8809083162152363E-2</v>
      </c>
      <c r="F146">
        <v>0.19846153846153852</v>
      </c>
      <c r="G146">
        <v>0.3181139937609247</v>
      </c>
    </row>
    <row r="148" spans="1:7" x14ac:dyDescent="0.4">
      <c r="A148" t="s">
        <v>24</v>
      </c>
    </row>
    <row r="150" spans="1:7" x14ac:dyDescent="0.4">
      <c r="A150">
        <v>0.21</v>
      </c>
      <c r="B150">
        <v>0</v>
      </c>
      <c r="C150">
        <v>0.19846153846153852</v>
      </c>
      <c r="D150">
        <v>1.5349322063603317</v>
      </c>
    </row>
    <row r="151" spans="1:7" x14ac:dyDescent="0.4">
      <c r="A151">
        <v>0.24</v>
      </c>
      <c r="B151">
        <v>0</v>
      </c>
      <c r="C151">
        <v>0.19846153846153852</v>
      </c>
      <c r="D151">
        <v>1.5349322063603317</v>
      </c>
    </row>
    <row r="152" spans="1:7" x14ac:dyDescent="0.4">
      <c r="A152">
        <v>0.16</v>
      </c>
      <c r="B152">
        <v>0</v>
      </c>
      <c r="C152">
        <v>0.19846153846153852</v>
      </c>
      <c r="D152">
        <v>1.5349322063603317</v>
      </c>
    </row>
    <row r="153" spans="1:7" x14ac:dyDescent="0.4">
      <c r="A153">
        <v>0.12</v>
      </c>
      <c r="B153">
        <v>0</v>
      </c>
      <c r="C153">
        <v>0.19846153846153852</v>
      </c>
      <c r="D153">
        <v>1.5349322063603317</v>
      </c>
    </row>
    <row r="154" spans="1:7" x14ac:dyDescent="0.4">
      <c r="A154">
        <v>0.15</v>
      </c>
      <c r="B154">
        <v>0</v>
      </c>
      <c r="C154">
        <v>0.19846153846153852</v>
      </c>
      <c r="D154">
        <v>1.5349322063603317</v>
      </c>
    </row>
    <row r="155" spans="1:7" x14ac:dyDescent="0.4">
      <c r="A155">
        <v>0.05</v>
      </c>
      <c r="B155">
        <v>0</v>
      </c>
      <c r="C155">
        <v>0.19846153846153852</v>
      </c>
      <c r="D155">
        <v>1.5349322063603317</v>
      </c>
    </row>
    <row r="156" spans="1:7" x14ac:dyDescent="0.4">
      <c r="A156">
        <v>0.28000000000000003</v>
      </c>
      <c r="B156">
        <v>0</v>
      </c>
      <c r="C156">
        <v>0.19846153846153852</v>
      </c>
      <c r="D156">
        <v>1.5349322063603317</v>
      </c>
    </row>
    <row r="157" spans="1:7" x14ac:dyDescent="0.4">
      <c r="A157">
        <v>0.2</v>
      </c>
      <c r="B157">
        <v>0</v>
      </c>
      <c r="C157">
        <v>0.19846153846153852</v>
      </c>
      <c r="D157">
        <v>1.5349322063603317</v>
      </c>
    </row>
    <row r="158" spans="1:7" x14ac:dyDescent="0.4">
      <c r="A158">
        <v>0.31</v>
      </c>
      <c r="B158">
        <v>0</v>
      </c>
      <c r="C158">
        <v>0.19846153846153852</v>
      </c>
      <c r="D158">
        <v>1.5349322063603317</v>
      </c>
    </row>
    <row r="159" spans="1:7" x14ac:dyDescent="0.4">
      <c r="A159">
        <v>0.25</v>
      </c>
      <c r="B159">
        <v>0</v>
      </c>
      <c r="C159">
        <v>0.19846153846153852</v>
      </c>
      <c r="D159">
        <v>1.5349322063603317</v>
      </c>
    </row>
    <row r="160" spans="1:7" x14ac:dyDescent="0.4">
      <c r="A160">
        <v>0.2</v>
      </c>
      <c r="B160">
        <v>0</v>
      </c>
      <c r="C160">
        <v>0.19846153846153852</v>
      </c>
      <c r="D160">
        <v>1.5349322063603317</v>
      </c>
    </row>
    <row r="161" spans="1:7" x14ac:dyDescent="0.4">
      <c r="A161">
        <v>0.24</v>
      </c>
      <c r="B161">
        <v>0</v>
      </c>
      <c r="C161">
        <v>0.19846153846153852</v>
      </c>
      <c r="D161">
        <v>1.5349322063603317</v>
      </c>
    </row>
    <row r="162" spans="1:7" x14ac:dyDescent="0.4">
      <c r="A162">
        <v>0.16</v>
      </c>
      <c r="B162">
        <v>0</v>
      </c>
      <c r="C162">
        <v>0.19846153846153852</v>
      </c>
      <c r="D162">
        <v>1.5349322063603317</v>
      </c>
    </row>
    <row r="163" spans="1:7" x14ac:dyDescent="0.4">
      <c r="A163">
        <v>0.19</v>
      </c>
      <c r="B163">
        <v>0</v>
      </c>
      <c r="C163">
        <v>0.19846153846153852</v>
      </c>
      <c r="D163">
        <v>1.5349322063603317</v>
      </c>
    </row>
    <row r="164" spans="1:7" x14ac:dyDescent="0.4">
      <c r="A164">
        <v>0.1</v>
      </c>
      <c r="B164">
        <v>0</v>
      </c>
      <c r="C164">
        <v>0.19846153846153852</v>
      </c>
      <c r="D164">
        <v>1.5349322063603317</v>
      </c>
    </row>
    <row r="165" spans="1:7" x14ac:dyDescent="0.4">
      <c r="A165">
        <v>0.17</v>
      </c>
      <c r="B165">
        <v>0</v>
      </c>
      <c r="C165">
        <v>0.19846153846153852</v>
      </c>
      <c r="D165">
        <v>1.5349322063603317</v>
      </c>
    </row>
    <row r="166" spans="1:7" x14ac:dyDescent="0.4">
      <c r="A166">
        <v>0.13</v>
      </c>
      <c r="B166">
        <v>0</v>
      </c>
      <c r="C166">
        <v>0.19846153846153852</v>
      </c>
      <c r="D166">
        <v>1.5349322063603317</v>
      </c>
    </row>
    <row r="167" spans="1:7" x14ac:dyDescent="0.4">
      <c r="A167">
        <v>0.22</v>
      </c>
      <c r="B167">
        <v>0</v>
      </c>
      <c r="C167">
        <v>0.19846153846153852</v>
      </c>
      <c r="D167">
        <v>1.5349322063603317</v>
      </c>
    </row>
    <row r="168" spans="1:7" x14ac:dyDescent="0.4">
      <c r="A168">
        <v>0.18</v>
      </c>
      <c r="B168">
        <v>0</v>
      </c>
      <c r="C168">
        <v>0.19846153846153852</v>
      </c>
      <c r="D168">
        <v>1.5349322063603317</v>
      </c>
    </row>
    <row r="169" spans="1:7" x14ac:dyDescent="0.4">
      <c r="A169">
        <v>0.39</v>
      </c>
      <c r="B169">
        <v>0</v>
      </c>
      <c r="C169">
        <v>0.19846153846153852</v>
      </c>
      <c r="D169">
        <v>1.5349322063603317</v>
      </c>
    </row>
    <row r="170" spans="1:7" x14ac:dyDescent="0.4">
      <c r="A170">
        <v>0.3</v>
      </c>
      <c r="B170">
        <v>0</v>
      </c>
      <c r="C170">
        <v>0.19846153846153852</v>
      </c>
      <c r="D170">
        <v>1.5349322063603317</v>
      </c>
    </row>
    <row r="171" spans="1:7" x14ac:dyDescent="0.4">
      <c r="A171">
        <v>0.24</v>
      </c>
      <c r="B171">
        <v>0</v>
      </c>
      <c r="C171">
        <v>0.19846153846153852</v>
      </c>
      <c r="D171">
        <v>1.5349322063603317</v>
      </c>
    </row>
    <row r="172" spans="1:7" x14ac:dyDescent="0.4">
      <c r="A172">
        <v>0.16</v>
      </c>
      <c r="B172">
        <v>0</v>
      </c>
      <c r="C172">
        <v>0.19846153846153852</v>
      </c>
      <c r="D172">
        <v>1.5349322063603317</v>
      </c>
    </row>
    <row r="173" spans="1:7" x14ac:dyDescent="0.4">
      <c r="A173">
        <v>0.19</v>
      </c>
      <c r="B173">
        <v>0</v>
      </c>
      <c r="C173">
        <v>0.19846153846153852</v>
      </c>
      <c r="D173">
        <v>1.5349322063603317</v>
      </c>
    </row>
    <row r="174" spans="1:7" x14ac:dyDescent="0.4">
      <c r="A174">
        <v>0.17</v>
      </c>
      <c r="B174">
        <v>0</v>
      </c>
      <c r="C174">
        <v>0.19846153846153852</v>
      </c>
      <c r="D174">
        <v>1.5349322063603317</v>
      </c>
    </row>
    <row r="175" spans="1:7" x14ac:dyDescent="0.4">
      <c r="A175">
        <v>0.15</v>
      </c>
      <c r="B175">
        <v>0</v>
      </c>
      <c r="C175">
        <v>0.19846153846153852</v>
      </c>
      <c r="D175">
        <v>1.5349322063603317</v>
      </c>
      <c r="E175">
        <v>0</v>
      </c>
      <c r="F175">
        <v>0.19846153846153852</v>
      </c>
      <c r="G175">
        <v>1.5349322063603317</v>
      </c>
    </row>
    <row r="177" spans="1:4" x14ac:dyDescent="0.4">
      <c r="A177" t="s">
        <v>25</v>
      </c>
    </row>
    <row r="179" spans="1:4" x14ac:dyDescent="0.4">
      <c r="A179">
        <v>21</v>
      </c>
      <c r="B179">
        <v>6.4814471671659142</v>
      </c>
      <c r="C179">
        <v>19.846153846153847</v>
      </c>
      <c r="D179">
        <v>33.210860525141783</v>
      </c>
    </row>
    <row r="180" spans="1:4" x14ac:dyDescent="0.4">
      <c r="A180">
        <v>24</v>
      </c>
      <c r="B180">
        <v>6.4814471671659142</v>
      </c>
      <c r="C180">
        <v>19.846153846153847</v>
      </c>
      <c r="D180">
        <v>33.210860525141783</v>
      </c>
    </row>
    <row r="181" spans="1:4" x14ac:dyDescent="0.4">
      <c r="A181">
        <v>16</v>
      </c>
      <c r="B181">
        <v>6.4814471671659142</v>
      </c>
      <c r="C181">
        <v>19.846153846153847</v>
      </c>
      <c r="D181">
        <v>33.210860525141783</v>
      </c>
    </row>
    <row r="182" spans="1:4" x14ac:dyDescent="0.4">
      <c r="A182">
        <v>12</v>
      </c>
      <c r="B182">
        <v>6.4814471671659142</v>
      </c>
      <c r="C182">
        <v>19.846153846153847</v>
      </c>
      <c r="D182">
        <v>33.210860525141783</v>
      </c>
    </row>
    <row r="183" spans="1:4" x14ac:dyDescent="0.4">
      <c r="A183">
        <v>15</v>
      </c>
      <c r="B183">
        <v>6.4814471671659142</v>
      </c>
      <c r="C183">
        <v>19.846153846153847</v>
      </c>
      <c r="D183">
        <v>33.210860525141783</v>
      </c>
    </row>
    <row r="184" spans="1:4" x14ac:dyDescent="0.4">
      <c r="A184">
        <v>5</v>
      </c>
      <c r="B184">
        <v>6.4814471671659142</v>
      </c>
      <c r="C184">
        <v>19.846153846153847</v>
      </c>
      <c r="D184">
        <v>33.210860525141783</v>
      </c>
    </row>
    <row r="185" spans="1:4" x14ac:dyDescent="0.4">
      <c r="A185">
        <v>28</v>
      </c>
      <c r="B185">
        <v>6.4814471671659142</v>
      </c>
      <c r="C185">
        <v>19.846153846153847</v>
      </c>
      <c r="D185">
        <v>33.210860525141783</v>
      </c>
    </row>
    <row r="186" spans="1:4" x14ac:dyDescent="0.4">
      <c r="A186">
        <v>20</v>
      </c>
      <c r="B186">
        <v>6.4814471671659142</v>
      </c>
      <c r="C186">
        <v>19.846153846153847</v>
      </c>
      <c r="D186">
        <v>33.210860525141783</v>
      </c>
    </row>
    <row r="187" spans="1:4" x14ac:dyDescent="0.4">
      <c r="A187">
        <v>31</v>
      </c>
      <c r="B187">
        <v>6.4814471671659142</v>
      </c>
      <c r="C187">
        <v>19.846153846153847</v>
      </c>
      <c r="D187">
        <v>33.210860525141783</v>
      </c>
    </row>
    <row r="188" spans="1:4" x14ac:dyDescent="0.4">
      <c r="A188">
        <v>25</v>
      </c>
      <c r="B188">
        <v>6.4814471671659142</v>
      </c>
      <c r="C188">
        <v>19.846153846153847</v>
      </c>
      <c r="D188">
        <v>33.210860525141783</v>
      </c>
    </row>
    <row r="189" spans="1:4" x14ac:dyDescent="0.4">
      <c r="A189">
        <v>20</v>
      </c>
      <c r="B189">
        <v>6.4814471671659142</v>
      </c>
      <c r="C189">
        <v>19.846153846153847</v>
      </c>
      <c r="D189">
        <v>33.210860525141783</v>
      </c>
    </row>
    <row r="190" spans="1:4" x14ac:dyDescent="0.4">
      <c r="A190">
        <v>24</v>
      </c>
      <c r="B190">
        <v>6.4814471671659142</v>
      </c>
      <c r="C190">
        <v>19.846153846153847</v>
      </c>
      <c r="D190">
        <v>33.210860525141783</v>
      </c>
    </row>
    <row r="191" spans="1:4" x14ac:dyDescent="0.4">
      <c r="A191">
        <v>16</v>
      </c>
      <c r="B191">
        <v>6.4814471671659142</v>
      </c>
      <c r="C191">
        <v>19.846153846153847</v>
      </c>
      <c r="D191">
        <v>33.210860525141783</v>
      </c>
    </row>
    <row r="192" spans="1:4" x14ac:dyDescent="0.4">
      <c r="A192">
        <v>19</v>
      </c>
      <c r="B192">
        <v>6.4814471671659142</v>
      </c>
      <c r="C192">
        <v>19.846153846153847</v>
      </c>
      <c r="D192">
        <v>33.210860525141783</v>
      </c>
    </row>
    <row r="193" spans="1:7" x14ac:dyDescent="0.4">
      <c r="A193">
        <v>10</v>
      </c>
      <c r="B193">
        <v>6.4814471671659142</v>
      </c>
      <c r="C193">
        <v>19.846153846153847</v>
      </c>
      <c r="D193">
        <v>33.210860525141783</v>
      </c>
    </row>
    <row r="194" spans="1:7" x14ac:dyDescent="0.4">
      <c r="A194">
        <v>17</v>
      </c>
      <c r="B194">
        <v>6.4814471671659142</v>
      </c>
      <c r="C194">
        <v>19.846153846153847</v>
      </c>
      <c r="D194">
        <v>33.210860525141783</v>
      </c>
    </row>
    <row r="195" spans="1:7" x14ac:dyDescent="0.4">
      <c r="A195">
        <v>13</v>
      </c>
      <c r="B195">
        <v>6.4814471671659142</v>
      </c>
      <c r="C195">
        <v>19.846153846153847</v>
      </c>
      <c r="D195">
        <v>33.210860525141783</v>
      </c>
    </row>
    <row r="196" spans="1:7" x14ac:dyDescent="0.4">
      <c r="A196">
        <v>22</v>
      </c>
      <c r="B196">
        <v>6.4814471671659142</v>
      </c>
      <c r="C196">
        <v>19.846153846153847</v>
      </c>
      <c r="D196">
        <v>33.210860525141783</v>
      </c>
    </row>
    <row r="197" spans="1:7" x14ac:dyDescent="0.4">
      <c r="A197">
        <v>18</v>
      </c>
      <c r="B197">
        <v>6.4814471671659142</v>
      </c>
      <c r="C197">
        <v>19.846153846153847</v>
      </c>
      <c r="D197">
        <v>33.210860525141783</v>
      </c>
    </row>
    <row r="198" spans="1:7" x14ac:dyDescent="0.4">
      <c r="A198">
        <v>39</v>
      </c>
      <c r="B198">
        <v>6.4814471671659142</v>
      </c>
      <c r="C198">
        <v>19.846153846153847</v>
      </c>
      <c r="D198">
        <v>33.210860525141783</v>
      </c>
    </row>
    <row r="199" spans="1:7" x14ac:dyDescent="0.4">
      <c r="A199">
        <v>30</v>
      </c>
      <c r="B199">
        <v>6.4814471671659142</v>
      </c>
      <c r="C199">
        <v>19.846153846153847</v>
      </c>
      <c r="D199">
        <v>33.210860525141783</v>
      </c>
    </row>
    <row r="200" spans="1:7" x14ac:dyDescent="0.4">
      <c r="A200">
        <v>24</v>
      </c>
      <c r="B200">
        <v>6.4814471671659142</v>
      </c>
      <c r="C200">
        <v>19.846153846153847</v>
      </c>
      <c r="D200">
        <v>33.210860525141783</v>
      </c>
    </row>
    <row r="201" spans="1:7" x14ac:dyDescent="0.4">
      <c r="A201">
        <v>16</v>
      </c>
      <c r="B201">
        <v>6.4814471671659142</v>
      </c>
      <c r="C201">
        <v>19.846153846153847</v>
      </c>
      <c r="D201">
        <v>33.210860525141783</v>
      </c>
    </row>
    <row r="202" spans="1:7" x14ac:dyDescent="0.4">
      <c r="A202">
        <v>19</v>
      </c>
      <c r="B202">
        <v>6.4814471671659142</v>
      </c>
      <c r="C202">
        <v>19.846153846153847</v>
      </c>
      <c r="D202">
        <v>33.210860525141783</v>
      </c>
    </row>
    <row r="203" spans="1:7" x14ac:dyDescent="0.4">
      <c r="A203">
        <v>17</v>
      </c>
      <c r="B203">
        <v>6.4814471671659142</v>
      </c>
      <c r="C203">
        <v>19.846153846153847</v>
      </c>
      <c r="D203">
        <v>33.210860525141783</v>
      </c>
    </row>
    <row r="204" spans="1:7" x14ac:dyDescent="0.4">
      <c r="A204">
        <v>15</v>
      </c>
      <c r="B204">
        <v>6.4814471671659142</v>
      </c>
      <c r="C204">
        <v>19.846153846153847</v>
      </c>
      <c r="D204">
        <v>33.210860525141783</v>
      </c>
      <c r="E204">
        <v>6.4814471671659142</v>
      </c>
      <c r="F204">
        <v>19.846153846153847</v>
      </c>
      <c r="G204">
        <v>33.210860525141783</v>
      </c>
    </row>
    <row r="206" spans="1:7" x14ac:dyDescent="0.4">
      <c r="A206" t="s">
        <v>26</v>
      </c>
    </row>
    <row r="208" spans="1:7" x14ac:dyDescent="0.4">
      <c r="A208">
        <v>0.21</v>
      </c>
      <c r="B208">
        <v>7.8809083162152363E-2</v>
      </c>
      <c r="C208">
        <v>0.19846153846153852</v>
      </c>
      <c r="D208">
        <v>0.3181139937609247</v>
      </c>
    </row>
    <row r="209" spans="1:4" x14ac:dyDescent="0.4">
      <c r="A209">
        <v>0.24</v>
      </c>
      <c r="B209">
        <v>7.8809083162152363E-2</v>
      </c>
      <c r="C209">
        <v>0.19846153846153852</v>
      </c>
      <c r="D209">
        <v>0.3181139937609247</v>
      </c>
    </row>
    <row r="210" spans="1:4" x14ac:dyDescent="0.4">
      <c r="A210">
        <v>0.16</v>
      </c>
      <c r="B210">
        <v>7.8809083162152363E-2</v>
      </c>
      <c r="C210">
        <v>0.19846153846153852</v>
      </c>
      <c r="D210">
        <v>0.3181139937609247</v>
      </c>
    </row>
    <row r="211" spans="1:4" x14ac:dyDescent="0.4">
      <c r="A211">
        <v>0.12</v>
      </c>
      <c r="B211">
        <v>7.8809083162152363E-2</v>
      </c>
      <c r="C211">
        <v>0.19846153846153852</v>
      </c>
      <c r="D211">
        <v>0.3181139937609247</v>
      </c>
    </row>
    <row r="212" spans="1:4" x14ac:dyDescent="0.4">
      <c r="A212">
        <v>0.15</v>
      </c>
      <c r="B212">
        <v>7.8809083162152363E-2</v>
      </c>
      <c r="C212">
        <v>0.19846153846153852</v>
      </c>
      <c r="D212">
        <v>0.3181139937609247</v>
      </c>
    </row>
    <row r="213" spans="1:4" x14ac:dyDescent="0.4">
      <c r="A213">
        <v>0.05</v>
      </c>
      <c r="B213">
        <v>7.8809083162152363E-2</v>
      </c>
      <c r="C213">
        <v>0.19846153846153852</v>
      </c>
      <c r="D213">
        <v>0.3181139937609247</v>
      </c>
    </row>
    <row r="214" spans="1:4" x14ac:dyDescent="0.4">
      <c r="A214">
        <v>0.28000000000000003</v>
      </c>
      <c r="B214">
        <v>7.8809083162152363E-2</v>
      </c>
      <c r="C214">
        <v>0.19846153846153852</v>
      </c>
      <c r="D214">
        <v>0.3181139937609247</v>
      </c>
    </row>
    <row r="215" spans="1:4" x14ac:dyDescent="0.4">
      <c r="A215">
        <v>0.2</v>
      </c>
      <c r="B215">
        <v>7.8809083162152363E-2</v>
      </c>
      <c r="C215">
        <v>0.19846153846153852</v>
      </c>
      <c r="D215">
        <v>0.3181139937609247</v>
      </c>
    </row>
    <row r="216" spans="1:4" x14ac:dyDescent="0.4">
      <c r="A216">
        <v>0.31</v>
      </c>
      <c r="B216">
        <v>7.8809083162152363E-2</v>
      </c>
      <c r="C216">
        <v>0.19846153846153852</v>
      </c>
      <c r="D216">
        <v>0.3181139937609247</v>
      </c>
    </row>
    <row r="217" spans="1:4" x14ac:dyDescent="0.4">
      <c r="A217">
        <v>0.25</v>
      </c>
      <c r="B217">
        <v>7.8809083162152363E-2</v>
      </c>
      <c r="C217">
        <v>0.19846153846153852</v>
      </c>
      <c r="D217">
        <v>0.3181139937609247</v>
      </c>
    </row>
    <row r="218" spans="1:4" x14ac:dyDescent="0.4">
      <c r="A218">
        <v>0.2</v>
      </c>
      <c r="B218">
        <v>7.8809083162152363E-2</v>
      </c>
      <c r="C218">
        <v>0.19846153846153852</v>
      </c>
      <c r="D218">
        <v>0.3181139937609247</v>
      </c>
    </row>
    <row r="219" spans="1:4" x14ac:dyDescent="0.4">
      <c r="A219">
        <v>0.24</v>
      </c>
      <c r="B219">
        <v>7.8809083162152363E-2</v>
      </c>
      <c r="C219">
        <v>0.19846153846153852</v>
      </c>
      <c r="D219">
        <v>0.3181139937609247</v>
      </c>
    </row>
    <row r="220" spans="1:4" x14ac:dyDescent="0.4">
      <c r="A220">
        <v>0.16</v>
      </c>
      <c r="B220">
        <v>7.8809083162152363E-2</v>
      </c>
      <c r="C220">
        <v>0.19846153846153852</v>
      </c>
      <c r="D220">
        <v>0.3181139937609247</v>
      </c>
    </row>
    <row r="221" spans="1:4" x14ac:dyDescent="0.4">
      <c r="A221">
        <v>0.19</v>
      </c>
      <c r="B221">
        <v>7.8809083162152363E-2</v>
      </c>
      <c r="C221">
        <v>0.19846153846153852</v>
      </c>
      <c r="D221">
        <v>0.3181139937609247</v>
      </c>
    </row>
    <row r="222" spans="1:4" x14ac:dyDescent="0.4">
      <c r="A222">
        <v>0.1</v>
      </c>
      <c r="B222">
        <v>7.8809083162152363E-2</v>
      </c>
      <c r="C222">
        <v>0.19846153846153852</v>
      </c>
      <c r="D222">
        <v>0.3181139937609247</v>
      </c>
    </row>
    <row r="223" spans="1:4" x14ac:dyDescent="0.4">
      <c r="A223">
        <v>0.17</v>
      </c>
      <c r="B223">
        <v>7.8809083162152363E-2</v>
      </c>
      <c r="C223">
        <v>0.19846153846153852</v>
      </c>
      <c r="D223">
        <v>0.3181139937609247</v>
      </c>
    </row>
    <row r="224" spans="1:4" x14ac:dyDescent="0.4">
      <c r="A224">
        <v>0.13</v>
      </c>
      <c r="B224">
        <v>7.8809083162152363E-2</v>
      </c>
      <c r="C224">
        <v>0.19846153846153852</v>
      </c>
      <c r="D224">
        <v>0.3181139937609247</v>
      </c>
    </row>
    <row r="225" spans="1:7" x14ac:dyDescent="0.4">
      <c r="A225">
        <v>0.22</v>
      </c>
      <c r="B225">
        <v>7.8809083162152363E-2</v>
      </c>
      <c r="C225">
        <v>0.19846153846153852</v>
      </c>
      <c r="D225">
        <v>0.3181139937609247</v>
      </c>
    </row>
    <row r="226" spans="1:7" x14ac:dyDescent="0.4">
      <c r="A226">
        <v>0.18</v>
      </c>
      <c r="B226">
        <v>7.8809083162152363E-2</v>
      </c>
      <c r="C226">
        <v>0.19846153846153852</v>
      </c>
      <c r="D226">
        <v>0.3181139937609247</v>
      </c>
    </row>
    <row r="227" spans="1:7" x14ac:dyDescent="0.4">
      <c r="A227">
        <v>0.39</v>
      </c>
      <c r="B227">
        <v>7.8809083162152363E-2</v>
      </c>
      <c r="C227">
        <v>0.19846153846153852</v>
      </c>
      <c r="D227">
        <v>0.3181139937609247</v>
      </c>
    </row>
    <row r="228" spans="1:7" x14ac:dyDescent="0.4">
      <c r="A228">
        <v>0.3</v>
      </c>
      <c r="B228">
        <v>7.8809083162152363E-2</v>
      </c>
      <c r="C228">
        <v>0.19846153846153852</v>
      </c>
      <c r="D228">
        <v>0.3181139937609247</v>
      </c>
    </row>
    <row r="229" spans="1:7" x14ac:dyDescent="0.4">
      <c r="A229">
        <v>0.24</v>
      </c>
      <c r="B229">
        <v>7.8809083162152363E-2</v>
      </c>
      <c r="C229">
        <v>0.19846153846153852</v>
      </c>
      <c r="D229">
        <v>0.3181139937609247</v>
      </c>
    </row>
    <row r="230" spans="1:7" x14ac:dyDescent="0.4">
      <c r="A230">
        <v>0.16</v>
      </c>
      <c r="B230">
        <v>7.8809083162152363E-2</v>
      </c>
      <c r="C230">
        <v>0.19846153846153852</v>
      </c>
      <c r="D230">
        <v>0.3181139937609247</v>
      </c>
    </row>
    <row r="231" spans="1:7" x14ac:dyDescent="0.4">
      <c r="A231">
        <v>0.19</v>
      </c>
      <c r="B231">
        <v>7.8809083162152363E-2</v>
      </c>
      <c r="C231">
        <v>0.19846153846153852</v>
      </c>
      <c r="D231">
        <v>0.3181139937609247</v>
      </c>
    </row>
    <row r="232" spans="1:7" x14ac:dyDescent="0.4">
      <c r="A232">
        <v>0.17</v>
      </c>
      <c r="B232">
        <v>7.8809083162152363E-2</v>
      </c>
      <c r="C232">
        <v>0.19846153846153852</v>
      </c>
      <c r="D232">
        <v>0.3181139937609247</v>
      </c>
    </row>
    <row r="233" spans="1:7" x14ac:dyDescent="0.4">
      <c r="A233">
        <v>0.15</v>
      </c>
      <c r="B233">
        <v>7.8809083162152363E-2</v>
      </c>
      <c r="C233">
        <v>0.19846153846153852</v>
      </c>
      <c r="D233">
        <v>0.3181139937609247</v>
      </c>
      <c r="E233">
        <v>7.8809083162152363E-2</v>
      </c>
      <c r="F233">
        <v>0.19846153846153852</v>
      </c>
      <c r="G233">
        <v>0.3181139937609247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"/>
  <sheetViews>
    <sheetView tabSelected="1" zoomScale="112" zoomScaleNormal="112" workbookViewId="0">
      <selection activeCell="C4" sqref="C4"/>
    </sheetView>
  </sheetViews>
  <sheetFormatPr defaultColWidth="9.15234375" defaultRowHeight="14.6" x14ac:dyDescent="0.4"/>
  <cols>
    <col min="1" max="1" width="9" style="1" customWidth="1"/>
    <col min="2" max="2" width="11.84375" style="1" bestFit="1" customWidth="1"/>
    <col min="3" max="3" width="11.3046875" style="1" customWidth="1"/>
    <col min="4" max="5" width="11.15234375" style="1" customWidth="1"/>
    <col min="6" max="8" width="11.3046875" style="1" customWidth="1"/>
    <col min="9" max="12" width="9.15234375" style="1"/>
    <col min="13" max="13" width="11.3828125" style="1" customWidth="1"/>
    <col min="14" max="16384" width="9.15234375" style="1"/>
  </cols>
  <sheetData>
    <row r="1" spans="2:16" x14ac:dyDescent="0.4">
      <c r="O1" s="1" t="s">
        <v>14</v>
      </c>
      <c r="P1" s="1" t="s">
        <v>14</v>
      </c>
    </row>
    <row r="2" spans="2:16" ht="30" x14ac:dyDescent="0.7">
      <c r="B2" s="14" t="s">
        <v>3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" t="s">
        <v>15</v>
      </c>
      <c r="P2" s="1" t="s">
        <v>15</v>
      </c>
    </row>
    <row r="3" spans="2:16" x14ac:dyDescent="0.4">
      <c r="B3" s="2" t="s">
        <v>16</v>
      </c>
      <c r="C3" s="2" t="s">
        <v>17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6" x14ac:dyDescent="0.4">
      <c r="B4" s="11" t="s">
        <v>14</v>
      </c>
      <c r="C4" s="11">
        <v>50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6" x14ac:dyDescent="0.4">
      <c r="B5" s="18" t="str">
        <f>"DISTRIBUCIÓN" &amp; " " &amp;B4</f>
        <v>DISTRIBUCIÓN Poisson</v>
      </c>
      <c r="C5" s="19"/>
      <c r="D5" s="19"/>
      <c r="E5" s="19"/>
      <c r="F5" s="19"/>
      <c r="G5" s="19"/>
      <c r="H5" s="19"/>
      <c r="I5" s="20"/>
    </row>
    <row r="6" spans="2:16" x14ac:dyDescent="0.4">
      <c r="B6" s="2" t="s">
        <v>4</v>
      </c>
      <c r="C6" s="2" t="s">
        <v>5</v>
      </c>
      <c r="D6" s="2" t="s">
        <v>6</v>
      </c>
      <c r="E6" s="2" t="s">
        <v>11</v>
      </c>
      <c r="F6" s="2" t="s">
        <v>7</v>
      </c>
      <c r="G6" s="2" t="s">
        <v>8</v>
      </c>
      <c r="H6" s="4" t="s">
        <v>9</v>
      </c>
      <c r="I6" s="4" t="s">
        <v>18</v>
      </c>
      <c r="K6" s="12" t="s">
        <v>0</v>
      </c>
      <c r="L6" s="12"/>
      <c r="M6" s="12"/>
    </row>
    <row r="7" spans="2:16" x14ac:dyDescent="0.4">
      <c r="B7" s="11">
        <v>1</v>
      </c>
      <c r="C7" s="11">
        <v>100</v>
      </c>
      <c r="D7" s="11">
        <v>21</v>
      </c>
      <c r="E7" s="6">
        <f>IF(C7="",0,D7/C7)</f>
        <v>0.21</v>
      </c>
      <c r="F7" s="6">
        <f>IF(C7="",0,IF($B$4="Binomial",($D$33-(3*SQRT($C$4*(1-$I$7)/($C$33^2*$I$7^2)))),($D$33-(3*SQRT($D$33/$C$33)))))</f>
        <v>6.4814471671659157E-2</v>
      </c>
      <c r="G7" s="6">
        <f>$D$33</f>
        <v>0.19846153846153847</v>
      </c>
      <c r="H7" s="8">
        <f>IF(C7="",0,IF($B$4="Binomial",($D$33+(3*SQRT($C$4*(1-$I$7)/($C$33^2*$I$7^2)))),($D$33+(3*SQRT($D$33/$C$33)))))</f>
        <v>0.33210860525141778</v>
      </c>
      <c r="I7" s="8">
        <f>IF(C7="",0,SQRT(($D$33*$C$33)/$D$35))</f>
        <v>0.6217700042172587</v>
      </c>
      <c r="K7" s="13" t="s">
        <v>1</v>
      </c>
      <c r="L7" s="13"/>
      <c r="M7" s="13"/>
    </row>
    <row r="8" spans="2:16" x14ac:dyDescent="0.4">
      <c r="B8" s="11">
        <v>2</v>
      </c>
      <c r="C8" s="11">
        <v>100</v>
      </c>
      <c r="D8" s="11">
        <v>24</v>
      </c>
      <c r="E8" s="6">
        <f t="shared" ref="E8:E32" si="0">IF(C8="",0,D8/C8)</f>
        <v>0.24</v>
      </c>
      <c r="F8" s="6">
        <f t="shared" ref="F8:F32" si="1">IF(C8="",0,IF($B$4="Binomial",($D$33-(3*SQRT($C$4*(1-$I$7)/($C$33^2*$I$7^2)))),($D$33-(3*SQRT($D$33/$C$33)))))</f>
        <v>6.4814471671659157E-2</v>
      </c>
      <c r="G8" s="6">
        <f t="shared" ref="G8:G32" si="2">$D$33</f>
        <v>0.19846153846153847</v>
      </c>
      <c r="H8" s="8">
        <f t="shared" ref="H8:H32" si="3">IF(C8="",0,IF($B$4="Binomial",($D$33+(3*SQRT($C$4*(1-$I$7)/($C$33^2*$I$7^2)))),($D$33+(3*SQRT($D$33/$C$33)))))</f>
        <v>0.33210860525141778</v>
      </c>
      <c r="I8" s="7"/>
      <c r="K8" s="13" t="s">
        <v>2</v>
      </c>
      <c r="L8" s="13"/>
      <c r="M8" s="13"/>
    </row>
    <row r="9" spans="2:16" x14ac:dyDescent="0.4">
      <c r="B9" s="11">
        <v>3</v>
      </c>
      <c r="C9" s="11">
        <v>100</v>
      </c>
      <c r="D9" s="11">
        <v>16</v>
      </c>
      <c r="E9" s="6">
        <f t="shared" si="0"/>
        <v>0.16</v>
      </c>
      <c r="F9" s="6">
        <f t="shared" si="1"/>
        <v>6.4814471671659157E-2</v>
      </c>
      <c r="G9" s="6">
        <f t="shared" si="2"/>
        <v>0.19846153846153847</v>
      </c>
      <c r="H9" s="8">
        <f t="shared" si="3"/>
        <v>0.33210860525141778</v>
      </c>
      <c r="I9" s="7"/>
    </row>
    <row r="10" spans="2:16" x14ac:dyDescent="0.4">
      <c r="B10" s="11">
        <v>4</v>
      </c>
      <c r="C10" s="11">
        <v>100</v>
      </c>
      <c r="D10" s="11">
        <v>12</v>
      </c>
      <c r="E10" s="6">
        <f t="shared" si="0"/>
        <v>0.12</v>
      </c>
      <c r="F10" s="6">
        <f t="shared" si="1"/>
        <v>6.4814471671659157E-2</v>
      </c>
      <c r="G10" s="6">
        <f t="shared" si="2"/>
        <v>0.19846153846153847</v>
      </c>
      <c r="H10" s="8">
        <f t="shared" si="3"/>
        <v>0.33210860525141778</v>
      </c>
      <c r="I10" s="7"/>
    </row>
    <row r="11" spans="2:16" x14ac:dyDescent="0.4">
      <c r="B11" s="11">
        <v>5</v>
      </c>
      <c r="C11" s="11">
        <v>100</v>
      </c>
      <c r="D11" s="11">
        <v>15</v>
      </c>
      <c r="E11" s="6">
        <f t="shared" si="0"/>
        <v>0.15</v>
      </c>
      <c r="F11" s="6">
        <f t="shared" si="1"/>
        <v>6.4814471671659157E-2</v>
      </c>
      <c r="G11" s="6">
        <f t="shared" si="2"/>
        <v>0.19846153846153847</v>
      </c>
      <c r="H11" s="8">
        <f t="shared" si="3"/>
        <v>0.33210860525141778</v>
      </c>
      <c r="I11" s="7"/>
    </row>
    <row r="12" spans="2:16" x14ac:dyDescent="0.4">
      <c r="B12" s="11">
        <v>6</v>
      </c>
      <c r="C12" s="11">
        <v>100</v>
      </c>
      <c r="D12" s="11">
        <v>5</v>
      </c>
      <c r="E12" s="6">
        <f t="shared" si="0"/>
        <v>0.05</v>
      </c>
      <c r="F12" s="6">
        <f t="shared" si="1"/>
        <v>6.4814471671659157E-2</v>
      </c>
      <c r="G12" s="6">
        <f t="shared" si="2"/>
        <v>0.19846153846153847</v>
      </c>
      <c r="H12" s="8">
        <f t="shared" si="3"/>
        <v>0.33210860525141778</v>
      </c>
      <c r="I12" s="7"/>
    </row>
    <row r="13" spans="2:16" x14ac:dyDescent="0.4">
      <c r="B13" s="11">
        <v>7</v>
      </c>
      <c r="C13" s="11">
        <v>100</v>
      </c>
      <c r="D13" s="11">
        <v>28</v>
      </c>
      <c r="E13" s="6">
        <f t="shared" si="0"/>
        <v>0.28000000000000003</v>
      </c>
      <c r="F13" s="6">
        <f t="shared" si="1"/>
        <v>6.4814471671659157E-2</v>
      </c>
      <c r="G13" s="6">
        <f t="shared" si="2"/>
        <v>0.19846153846153847</v>
      </c>
      <c r="H13" s="8">
        <f t="shared" si="3"/>
        <v>0.33210860525141778</v>
      </c>
      <c r="I13" s="7"/>
    </row>
    <row r="14" spans="2:16" x14ac:dyDescent="0.4">
      <c r="B14" s="11">
        <v>8</v>
      </c>
      <c r="C14" s="11">
        <v>100</v>
      </c>
      <c r="D14" s="11">
        <v>20</v>
      </c>
      <c r="E14" s="6">
        <f t="shared" si="0"/>
        <v>0.2</v>
      </c>
      <c r="F14" s="6">
        <f t="shared" si="1"/>
        <v>6.4814471671659157E-2</v>
      </c>
      <c r="G14" s="6">
        <f t="shared" si="2"/>
        <v>0.19846153846153847</v>
      </c>
      <c r="H14" s="8">
        <f t="shared" si="3"/>
        <v>0.33210860525141778</v>
      </c>
      <c r="I14" s="7"/>
    </row>
    <row r="15" spans="2:16" x14ac:dyDescent="0.4">
      <c r="B15" s="11">
        <v>9</v>
      </c>
      <c r="C15" s="11">
        <v>100</v>
      </c>
      <c r="D15" s="11">
        <v>31</v>
      </c>
      <c r="E15" s="6">
        <f t="shared" si="0"/>
        <v>0.31</v>
      </c>
      <c r="F15" s="6">
        <f t="shared" si="1"/>
        <v>6.4814471671659157E-2</v>
      </c>
      <c r="G15" s="6">
        <f t="shared" si="2"/>
        <v>0.19846153846153847</v>
      </c>
      <c r="H15" s="8">
        <f t="shared" si="3"/>
        <v>0.33210860525141778</v>
      </c>
      <c r="I15" s="7"/>
    </row>
    <row r="16" spans="2:16" x14ac:dyDescent="0.4">
      <c r="B16" s="11">
        <v>10</v>
      </c>
      <c r="C16" s="11">
        <v>100</v>
      </c>
      <c r="D16" s="11">
        <v>25</v>
      </c>
      <c r="E16" s="6">
        <f t="shared" si="0"/>
        <v>0.25</v>
      </c>
      <c r="F16" s="6">
        <f t="shared" si="1"/>
        <v>6.4814471671659157E-2</v>
      </c>
      <c r="G16" s="6">
        <f t="shared" si="2"/>
        <v>0.19846153846153847</v>
      </c>
      <c r="H16" s="8">
        <f t="shared" si="3"/>
        <v>0.33210860525141778</v>
      </c>
      <c r="I16" s="7"/>
    </row>
    <row r="17" spans="2:9" x14ac:dyDescent="0.4">
      <c r="B17" s="11">
        <v>11</v>
      </c>
      <c r="C17" s="11">
        <v>100</v>
      </c>
      <c r="D17" s="11">
        <v>20</v>
      </c>
      <c r="E17" s="6">
        <f t="shared" si="0"/>
        <v>0.2</v>
      </c>
      <c r="F17" s="6">
        <f t="shared" si="1"/>
        <v>6.4814471671659157E-2</v>
      </c>
      <c r="G17" s="6">
        <f t="shared" si="2"/>
        <v>0.19846153846153847</v>
      </c>
      <c r="H17" s="8">
        <f t="shared" si="3"/>
        <v>0.33210860525141778</v>
      </c>
      <c r="I17" s="7"/>
    </row>
    <row r="18" spans="2:9" x14ac:dyDescent="0.4">
      <c r="B18" s="11">
        <v>12</v>
      </c>
      <c r="C18" s="11">
        <v>100</v>
      </c>
      <c r="D18" s="11">
        <v>24</v>
      </c>
      <c r="E18" s="6">
        <f t="shared" si="0"/>
        <v>0.24</v>
      </c>
      <c r="F18" s="6">
        <f t="shared" si="1"/>
        <v>6.4814471671659157E-2</v>
      </c>
      <c r="G18" s="6">
        <f t="shared" si="2"/>
        <v>0.19846153846153847</v>
      </c>
      <c r="H18" s="8">
        <f t="shared" si="3"/>
        <v>0.33210860525141778</v>
      </c>
      <c r="I18" s="7"/>
    </row>
    <row r="19" spans="2:9" x14ac:dyDescent="0.4">
      <c r="B19" s="11">
        <v>13</v>
      </c>
      <c r="C19" s="11">
        <v>100</v>
      </c>
      <c r="D19" s="11">
        <v>16</v>
      </c>
      <c r="E19" s="6">
        <f t="shared" si="0"/>
        <v>0.16</v>
      </c>
      <c r="F19" s="6">
        <f t="shared" si="1"/>
        <v>6.4814471671659157E-2</v>
      </c>
      <c r="G19" s="6">
        <f t="shared" si="2"/>
        <v>0.19846153846153847</v>
      </c>
      <c r="H19" s="8">
        <f t="shared" si="3"/>
        <v>0.33210860525141778</v>
      </c>
      <c r="I19" s="7"/>
    </row>
    <row r="20" spans="2:9" x14ac:dyDescent="0.4">
      <c r="B20" s="11">
        <v>14</v>
      </c>
      <c r="C20" s="11">
        <v>100</v>
      </c>
      <c r="D20" s="11">
        <v>19</v>
      </c>
      <c r="E20" s="6">
        <f t="shared" si="0"/>
        <v>0.19</v>
      </c>
      <c r="F20" s="6">
        <f t="shared" si="1"/>
        <v>6.4814471671659157E-2</v>
      </c>
      <c r="G20" s="6">
        <f t="shared" si="2"/>
        <v>0.19846153846153847</v>
      </c>
      <c r="H20" s="8">
        <f t="shared" si="3"/>
        <v>0.33210860525141778</v>
      </c>
      <c r="I20" s="7"/>
    </row>
    <row r="21" spans="2:9" x14ac:dyDescent="0.4">
      <c r="B21" s="11">
        <v>15</v>
      </c>
      <c r="C21" s="11">
        <v>100</v>
      </c>
      <c r="D21" s="11">
        <v>10</v>
      </c>
      <c r="E21" s="6">
        <f t="shared" si="0"/>
        <v>0.1</v>
      </c>
      <c r="F21" s="6">
        <f t="shared" si="1"/>
        <v>6.4814471671659157E-2</v>
      </c>
      <c r="G21" s="6">
        <f t="shared" si="2"/>
        <v>0.19846153846153847</v>
      </c>
      <c r="H21" s="8">
        <f t="shared" si="3"/>
        <v>0.33210860525141778</v>
      </c>
      <c r="I21" s="7"/>
    </row>
    <row r="22" spans="2:9" x14ac:dyDescent="0.4">
      <c r="B22" s="11">
        <v>16</v>
      </c>
      <c r="C22" s="11">
        <v>100</v>
      </c>
      <c r="D22" s="11">
        <v>17</v>
      </c>
      <c r="E22" s="6">
        <f t="shared" si="0"/>
        <v>0.17</v>
      </c>
      <c r="F22" s="6">
        <f t="shared" si="1"/>
        <v>6.4814471671659157E-2</v>
      </c>
      <c r="G22" s="6">
        <f t="shared" si="2"/>
        <v>0.19846153846153847</v>
      </c>
      <c r="H22" s="8">
        <f t="shared" si="3"/>
        <v>0.33210860525141778</v>
      </c>
      <c r="I22" s="7"/>
    </row>
    <row r="23" spans="2:9" x14ac:dyDescent="0.4">
      <c r="B23" s="11">
        <v>17</v>
      </c>
      <c r="C23" s="11">
        <v>100</v>
      </c>
      <c r="D23" s="11">
        <v>13</v>
      </c>
      <c r="E23" s="6">
        <f t="shared" si="0"/>
        <v>0.13</v>
      </c>
      <c r="F23" s="6">
        <f t="shared" si="1"/>
        <v>6.4814471671659157E-2</v>
      </c>
      <c r="G23" s="6">
        <f t="shared" si="2"/>
        <v>0.19846153846153847</v>
      </c>
      <c r="H23" s="8">
        <f t="shared" si="3"/>
        <v>0.33210860525141778</v>
      </c>
      <c r="I23" s="7"/>
    </row>
    <row r="24" spans="2:9" x14ac:dyDescent="0.4">
      <c r="B24" s="11">
        <v>18</v>
      </c>
      <c r="C24" s="11">
        <v>100</v>
      </c>
      <c r="D24" s="11">
        <v>22</v>
      </c>
      <c r="E24" s="6">
        <f t="shared" si="0"/>
        <v>0.22</v>
      </c>
      <c r="F24" s="6">
        <f t="shared" si="1"/>
        <v>6.4814471671659157E-2</v>
      </c>
      <c r="G24" s="6">
        <f t="shared" si="2"/>
        <v>0.19846153846153847</v>
      </c>
      <c r="H24" s="8">
        <f t="shared" si="3"/>
        <v>0.33210860525141778</v>
      </c>
      <c r="I24" s="7"/>
    </row>
    <row r="25" spans="2:9" x14ac:dyDescent="0.4">
      <c r="B25" s="11">
        <v>19</v>
      </c>
      <c r="C25" s="11">
        <v>100</v>
      </c>
      <c r="D25" s="11">
        <v>18</v>
      </c>
      <c r="E25" s="6">
        <f t="shared" si="0"/>
        <v>0.18</v>
      </c>
      <c r="F25" s="6">
        <f t="shared" si="1"/>
        <v>6.4814471671659157E-2</v>
      </c>
      <c r="G25" s="6">
        <f t="shared" si="2"/>
        <v>0.19846153846153847</v>
      </c>
      <c r="H25" s="8">
        <f t="shared" si="3"/>
        <v>0.33210860525141778</v>
      </c>
      <c r="I25" s="7"/>
    </row>
    <row r="26" spans="2:9" x14ac:dyDescent="0.4">
      <c r="B26" s="11">
        <v>20</v>
      </c>
      <c r="C26" s="11">
        <v>100</v>
      </c>
      <c r="D26" s="11">
        <v>39</v>
      </c>
      <c r="E26" s="6">
        <f t="shared" si="0"/>
        <v>0.39</v>
      </c>
      <c r="F26" s="6">
        <f t="shared" si="1"/>
        <v>6.4814471671659157E-2</v>
      </c>
      <c r="G26" s="6">
        <f t="shared" si="2"/>
        <v>0.19846153846153847</v>
      </c>
      <c r="H26" s="8">
        <f t="shared" si="3"/>
        <v>0.33210860525141778</v>
      </c>
      <c r="I26" s="7"/>
    </row>
    <row r="27" spans="2:9" x14ac:dyDescent="0.4">
      <c r="B27" s="11">
        <v>21</v>
      </c>
      <c r="C27" s="11">
        <v>100</v>
      </c>
      <c r="D27" s="11">
        <v>30</v>
      </c>
      <c r="E27" s="6">
        <f t="shared" si="0"/>
        <v>0.3</v>
      </c>
      <c r="F27" s="6">
        <f t="shared" si="1"/>
        <v>6.4814471671659157E-2</v>
      </c>
      <c r="G27" s="6">
        <f t="shared" si="2"/>
        <v>0.19846153846153847</v>
      </c>
      <c r="H27" s="8">
        <f t="shared" si="3"/>
        <v>0.33210860525141778</v>
      </c>
      <c r="I27" s="7"/>
    </row>
    <row r="28" spans="2:9" x14ac:dyDescent="0.4">
      <c r="B28" s="11">
        <v>22</v>
      </c>
      <c r="C28" s="11">
        <v>100</v>
      </c>
      <c r="D28" s="11">
        <v>24</v>
      </c>
      <c r="E28" s="6">
        <f t="shared" si="0"/>
        <v>0.24</v>
      </c>
      <c r="F28" s="6">
        <f t="shared" si="1"/>
        <v>6.4814471671659157E-2</v>
      </c>
      <c r="G28" s="6">
        <f t="shared" si="2"/>
        <v>0.19846153846153847</v>
      </c>
      <c r="H28" s="8">
        <f t="shared" si="3"/>
        <v>0.33210860525141778</v>
      </c>
      <c r="I28" s="7"/>
    </row>
    <row r="29" spans="2:9" x14ac:dyDescent="0.4">
      <c r="B29" s="11">
        <v>23</v>
      </c>
      <c r="C29" s="11">
        <v>100</v>
      </c>
      <c r="D29" s="11">
        <v>16</v>
      </c>
      <c r="E29" s="6">
        <f t="shared" si="0"/>
        <v>0.16</v>
      </c>
      <c r="F29" s="6">
        <f t="shared" si="1"/>
        <v>6.4814471671659157E-2</v>
      </c>
      <c r="G29" s="6">
        <f t="shared" si="2"/>
        <v>0.19846153846153847</v>
      </c>
      <c r="H29" s="8">
        <f t="shared" si="3"/>
        <v>0.33210860525141778</v>
      </c>
      <c r="I29" s="7"/>
    </row>
    <row r="30" spans="2:9" x14ac:dyDescent="0.4">
      <c r="B30" s="11">
        <v>24</v>
      </c>
      <c r="C30" s="11">
        <v>100</v>
      </c>
      <c r="D30" s="11">
        <v>19</v>
      </c>
      <c r="E30" s="6">
        <f t="shared" si="0"/>
        <v>0.19</v>
      </c>
      <c r="F30" s="6">
        <f t="shared" si="1"/>
        <v>6.4814471671659157E-2</v>
      </c>
      <c r="G30" s="6">
        <f t="shared" si="2"/>
        <v>0.19846153846153847</v>
      </c>
      <c r="H30" s="8">
        <f t="shared" si="3"/>
        <v>0.33210860525141778</v>
      </c>
      <c r="I30" s="7"/>
    </row>
    <row r="31" spans="2:9" x14ac:dyDescent="0.4">
      <c r="B31" s="11">
        <v>25</v>
      </c>
      <c r="C31" s="11">
        <v>100</v>
      </c>
      <c r="D31" s="11">
        <v>17</v>
      </c>
      <c r="E31" s="6">
        <f t="shared" si="0"/>
        <v>0.17</v>
      </c>
      <c r="F31" s="6">
        <f t="shared" si="1"/>
        <v>6.4814471671659157E-2</v>
      </c>
      <c r="G31" s="6">
        <f t="shared" si="2"/>
        <v>0.19846153846153847</v>
      </c>
      <c r="H31" s="8">
        <f t="shared" si="3"/>
        <v>0.33210860525141778</v>
      </c>
      <c r="I31" s="7"/>
    </row>
    <row r="32" spans="2:9" x14ac:dyDescent="0.4">
      <c r="B32" s="11">
        <v>26</v>
      </c>
      <c r="C32" s="11">
        <v>100</v>
      </c>
      <c r="D32" s="11">
        <v>15</v>
      </c>
      <c r="E32" s="6">
        <f t="shared" si="0"/>
        <v>0.15</v>
      </c>
      <c r="F32" s="6">
        <f t="shared" si="1"/>
        <v>6.4814471671659157E-2</v>
      </c>
      <c r="G32" s="6">
        <f t="shared" si="2"/>
        <v>0.19846153846153847</v>
      </c>
      <c r="H32" s="8">
        <f t="shared" si="3"/>
        <v>0.33210860525141778</v>
      </c>
      <c r="I32" s="7"/>
    </row>
    <row r="33" spans="2:5" x14ac:dyDescent="0.4">
      <c r="B33" s="2" t="s">
        <v>10</v>
      </c>
      <c r="C33" s="2">
        <f>IF($D$34=0,0,AVERAGE(C7:C32))</f>
        <v>100</v>
      </c>
      <c r="D33" s="9">
        <f>IF($D$34=0,0,AVERAGE(D7:D32)/C33)</f>
        <v>0.19846153846153847</v>
      </c>
      <c r="E33" s="3"/>
    </row>
    <row r="34" spans="2:5" x14ac:dyDescent="0.4">
      <c r="B34" s="5"/>
      <c r="C34" s="5"/>
      <c r="D34" s="3">
        <f>COUNT(D7:D32)</f>
        <v>26</v>
      </c>
      <c r="E34" s="3"/>
    </row>
    <row r="35" spans="2:5" x14ac:dyDescent="0.4">
      <c r="C35" s="2" t="s">
        <v>23</v>
      </c>
      <c r="D35" s="2">
        <f>IF(D34=0,0,STDEVA(D7:D32)^2)</f>
        <v>51.335384615384605</v>
      </c>
    </row>
  </sheetData>
  <sheetProtection password="BEB2" sheet="1"/>
  <mergeCells count="5">
    <mergeCell ref="K6:M6"/>
    <mergeCell ref="K7:M7"/>
    <mergeCell ref="K8:M8"/>
    <mergeCell ref="B2:N2"/>
    <mergeCell ref="B5:I5"/>
  </mergeCells>
  <dataValidations count="2">
    <dataValidation type="list" allowBlank="1" showInputMessage="1" showErrorMessage="1" errorTitle="Nodo Interactivo" error="Debe seleccionar una distribución de probabilidad válida." sqref="B4">
      <formula1>$O$1:$O$2</formula1>
    </dataValidation>
    <dataValidation type="decimal" operator="greaterThan" allowBlank="1" showInputMessage="1" showErrorMessage="1" sqref="C4">
      <formula1>0</formula1>
    </dataValidation>
  </dataValidations>
  <hyperlinks>
    <hyperlink ref="K8" r:id="rId1"/>
    <hyperlink ref="K7" r:id="rId2"/>
  </hyperlinks>
  <pageMargins left="0.7" right="0.7" top="0.75" bottom="0.75" header="0.3" footer="0.3"/>
  <pageSetup orientation="portrait" r:id="rId3"/>
  <ignoredErrors>
    <ignoredError sqref="G7" evalError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ChartDataSheet_</vt:lpstr>
      <vt:lpstr>CP-Defectos por Unidad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 Herrera S</dc:creator>
  <cp:lastModifiedBy>Juan Pablo Herrera Sierra</cp:lastModifiedBy>
  <dcterms:created xsi:type="dcterms:W3CDTF">2011-07-24T19:41:31Z</dcterms:created>
  <dcterms:modified xsi:type="dcterms:W3CDTF">2023-08-02T22:48:10Z</dcterms:modified>
</cp:coreProperties>
</file>